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1720" windowHeight="120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96" i="1"/>
  <c r="F96"/>
  <c r="G96"/>
  <c r="H96"/>
  <c r="I96"/>
  <c r="E96"/>
  <c r="E10"/>
  <c r="D13"/>
  <c r="E13"/>
  <c r="D206"/>
  <c r="D207"/>
  <c r="E206"/>
  <c r="E207"/>
  <c r="D219"/>
  <c r="I218"/>
  <c r="H218"/>
  <c r="G218"/>
  <c r="F218"/>
  <c r="E218"/>
  <c r="D218"/>
  <c r="E99"/>
  <c r="D213"/>
  <c r="D131"/>
  <c r="F99"/>
  <c r="G99"/>
  <c r="H99"/>
  <c r="I99"/>
  <c r="B191"/>
  <c r="F21"/>
  <c r="G21"/>
  <c r="H21"/>
  <c r="I21"/>
  <c r="E21"/>
  <c r="D21"/>
  <c r="F20"/>
  <c r="G20"/>
  <c r="H20"/>
  <c r="I20"/>
  <c r="E20"/>
  <c r="D145"/>
  <c r="D119"/>
  <c r="D20"/>
  <c r="F125"/>
  <c r="G125"/>
  <c r="H125"/>
  <c r="I125"/>
  <c r="E125"/>
  <c r="D125"/>
  <c r="E124"/>
  <c r="D177"/>
  <c r="D150"/>
  <c r="F147"/>
  <c r="G147"/>
  <c r="H147"/>
  <c r="I147"/>
  <c r="E147"/>
  <c r="F105"/>
  <c r="G105"/>
  <c r="E105"/>
  <c r="E97"/>
  <c r="D116"/>
  <c r="I115"/>
  <c r="H115"/>
  <c r="G115"/>
  <c r="F115"/>
  <c r="E115"/>
  <c r="D113"/>
  <c r="I112"/>
  <c r="H112"/>
  <c r="G112"/>
  <c r="F112"/>
  <c r="E112"/>
  <c r="D115"/>
  <c r="D112"/>
  <c r="F207"/>
  <c r="G207"/>
  <c r="H207"/>
  <c r="I207"/>
  <c r="E212"/>
  <c r="F212"/>
  <c r="F206"/>
  <c r="G212"/>
  <c r="G206"/>
  <c r="H212"/>
  <c r="H206"/>
  <c r="I212"/>
  <c r="I206"/>
  <c r="F97"/>
  <c r="G97"/>
  <c r="H97"/>
  <c r="I97"/>
  <c r="E11"/>
  <c r="D28"/>
  <c r="F26"/>
  <c r="G26"/>
  <c r="H26"/>
  <c r="I26"/>
  <c r="E26"/>
  <c r="D49"/>
  <c r="D50"/>
  <c r="D74"/>
  <c r="G71"/>
  <c r="H71"/>
  <c r="I71"/>
  <c r="E71"/>
  <c r="F48"/>
  <c r="G48"/>
  <c r="H48"/>
  <c r="I48"/>
  <c r="E48"/>
  <c r="D43"/>
  <c r="D44"/>
  <c r="E42"/>
  <c r="G42"/>
  <c r="H42"/>
  <c r="I42"/>
  <c r="F42"/>
  <c r="D34"/>
  <c r="F32"/>
  <c r="G32"/>
  <c r="H32"/>
  <c r="I32"/>
  <c r="E32"/>
  <c r="D27"/>
  <c r="D200"/>
  <c r="F199"/>
  <c r="G199"/>
  <c r="H199"/>
  <c r="I199"/>
  <c r="E199"/>
  <c r="D180"/>
  <c r="D179"/>
  <c r="F178"/>
  <c r="G178"/>
  <c r="H178"/>
  <c r="I178"/>
  <c r="E178"/>
  <c r="D175"/>
  <c r="E175"/>
  <c r="D152"/>
  <c r="D147"/>
  <c r="D146"/>
  <c r="F142"/>
  <c r="G142"/>
  <c r="H142"/>
  <c r="I142"/>
  <c r="E142"/>
  <c r="D138"/>
  <c r="F135"/>
  <c r="G135"/>
  <c r="H135"/>
  <c r="I135"/>
  <c r="E135"/>
  <c r="D133"/>
  <c r="F132"/>
  <c r="G132"/>
  <c r="H132"/>
  <c r="I132"/>
  <c r="E132"/>
  <c r="D129"/>
  <c r="F126"/>
  <c r="G126"/>
  <c r="H126"/>
  <c r="I126"/>
  <c r="E126"/>
  <c r="D124"/>
  <c r="D97"/>
  <c r="F123"/>
  <c r="G123"/>
  <c r="H123"/>
  <c r="I123"/>
  <c r="E123"/>
  <c r="F118"/>
  <c r="G118"/>
  <c r="H118"/>
  <c r="I118"/>
  <c r="E118"/>
  <c r="D105"/>
  <c r="F104"/>
  <c r="G104"/>
  <c r="E104"/>
  <c r="F82"/>
  <c r="F79"/>
  <c r="F78"/>
  <c r="G82"/>
  <c r="G79"/>
  <c r="G78"/>
  <c r="H82"/>
  <c r="H79"/>
  <c r="H78"/>
  <c r="I82"/>
  <c r="I79"/>
  <c r="I78"/>
  <c r="E82"/>
  <c r="E79"/>
  <c r="D83"/>
  <c r="D212"/>
  <c r="D99"/>
  <c r="G11"/>
  <c r="G19"/>
  <c r="D32"/>
  <c r="I11"/>
  <c r="H11"/>
  <c r="F13"/>
  <c r="I13"/>
  <c r="H13"/>
  <c r="D126"/>
  <c r="D142"/>
  <c r="D42"/>
  <c r="F19"/>
  <c r="F11"/>
  <c r="G13"/>
  <c r="G10"/>
  <c r="D48"/>
  <c r="H19"/>
  <c r="I19"/>
  <c r="E19"/>
  <c r="D26"/>
  <c r="D11"/>
  <c r="D178"/>
  <c r="D118"/>
  <c r="D132"/>
  <c r="D104"/>
  <c r="D123"/>
  <c r="D135"/>
  <c r="D199"/>
  <c r="D71"/>
  <c r="E78"/>
  <c r="D78"/>
  <c r="D82"/>
  <c r="D79"/>
  <c r="D10"/>
  <c r="D19"/>
  <c r="F10"/>
  <c r="H10"/>
  <c r="I10"/>
</calcChain>
</file>

<file path=xl/sharedStrings.xml><?xml version="1.0" encoding="utf-8"?>
<sst xmlns="http://schemas.openxmlformats.org/spreadsheetml/2006/main" count="289" uniqueCount="93">
  <si>
    <t>Подпрограмма №2 «Обеспечение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покрытием»</t>
  </si>
  <si>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</si>
  <si>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</si>
  <si>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</si>
  <si>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</si>
  <si>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</si>
  <si>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2.1.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</si>
  <si>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</si>
  <si>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</si>
  <si>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</si>
  <si>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</si>
  <si>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</si>
  <si>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 xml:space="preserve"> 2.2.Проектирование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</t>
  </si>
  <si>
    <t>Федеральный бюджет</t>
  </si>
  <si>
    <t>Областной бюджет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</si>
  <si>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</si>
  <si>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МО </t>
  </si>
  <si>
    <t xml:space="preserve">г. Ртищево </t>
  </si>
  <si>
    <t xml:space="preserve">Бюджет района </t>
  </si>
  <si>
    <t>Областной бюджет (за счет средств областного дорожного фонда)(прогнозно)</t>
  </si>
  <si>
    <t>г. Ртищево (прогнозно)</t>
  </si>
  <si>
    <t xml:space="preserve">областной бюджет </t>
  </si>
  <si>
    <t>3.2. Ремонт дорожного покрытия улиц в границах сельских населённых пунктов</t>
  </si>
  <si>
    <t>Всего</t>
  </si>
  <si>
    <t xml:space="preserve">бюджет МО г. Ртищево </t>
  </si>
  <si>
    <t>3.3.1.Летнее содержание</t>
  </si>
  <si>
    <t>бюджет МО г. Ртищево</t>
  </si>
  <si>
    <t>3.3.2.Зимнее содержание</t>
  </si>
  <si>
    <t>3.4. Обеспечение капитального ремонта и ремонта автомобильных дорог общего пользования местного значения муниципальных районов области</t>
  </si>
  <si>
    <t>Бюджет района (софинансирование)</t>
  </si>
  <si>
    <t xml:space="preserve">Областной бюджет (за счет средств областного дорожного фонда) </t>
  </si>
  <si>
    <t xml:space="preserve">3.5. Изготовление </t>
  </si>
  <si>
    <t>сметной документации, строительный контроль.</t>
  </si>
  <si>
    <t>3.6. Строительно-техническая экспертиза</t>
  </si>
  <si>
    <t xml:space="preserve">Бюджет МО </t>
  </si>
  <si>
    <t>г. Ртищево</t>
  </si>
  <si>
    <t xml:space="preserve">3.7. Прочие мероприятия. </t>
  </si>
  <si>
    <t>Погашение кредиторской     задолженности по дорожной деятельности.</t>
  </si>
  <si>
    <t>3.8.Приобретение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значения.</t>
  </si>
  <si>
    <t>(софинансирование)</t>
  </si>
  <si>
    <t>Областной бюджет (за счет средств областного дорожного фонда)</t>
  </si>
  <si>
    <t>3.9. Паспортизация автомобильных дорог.</t>
  </si>
  <si>
    <t>3.10. Диагностика мостовых сооружений.</t>
  </si>
  <si>
    <t>3.11.Ремонт искусственных сооружений</t>
  </si>
  <si>
    <t>Бюджет МО г. Ртищево</t>
  </si>
  <si>
    <t>3.12. Приобретение и установка остановочных павильонов</t>
  </si>
  <si>
    <t>Бюджет МО г.Ртищево</t>
  </si>
  <si>
    <t>3.13.Приведение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</si>
  <si>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Подпрограмма №4 «Развитие учреждений и предприятий транспортной отрасли»</t>
  </si>
  <si>
    <t>Внебюджетные источники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</si>
  <si>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</si>
  <si>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</si>
  <si>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 xml:space="preserve">5.1. Строительство автоподъезда к </t>
  </si>
  <si>
    <t>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</si>
  <si>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5.1.1. Внесение  изменений в  проектную документацию</t>
  </si>
  <si>
    <t xml:space="preserve">5.1.2.  Выполнение геодезических и геологических изысканий по объекту </t>
  </si>
  <si>
    <t xml:space="preserve">5.1.3.  Выполнение экологических изысканий по объекту </t>
  </si>
  <si>
    <t xml:space="preserve">5.1.4 Проведение государственной экспертизы  проектной документации по  объекту 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</si>
  <si>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2021-2025 годы»</t>
  </si>
  <si>
    <t>1.1.Ликвидация и профилактика, возникновения опасных участков на сети автомобильных дорог:</t>
  </si>
  <si>
    <t>1.1. Обустройство улично-дорожной сети дорожными знаками, в том числе:</t>
  </si>
  <si>
    <t>бюджет района</t>
  </si>
  <si>
    <t xml:space="preserve">1.1.1.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</si>
  <si>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</si>
  <si>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</si>
  <si>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</si>
  <si>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</si>
  <si>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>(прог-нозно)</t>
  </si>
  <si>
    <t>2025 (прог-нозно)</t>
  </si>
  <si>
    <t xml:space="preserve">всего 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</si>
  <si>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2021-2025 годы»
</t>
  </si>
  <si>
    <t xml:space="preserve">Муниципальная 
программа 
«Развитие транспортной системы  в Ртищевском муниципальном районе на 2021-2025 годы»
</t>
  </si>
  <si>
    <t>бюджет МО г.Ртищево</t>
  </si>
  <si>
    <t>3.14.Изготовление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</si>
  <si>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3.1.1. Ремонт асфальтобетонного покрытия улиц и внутриквартальных проездов к дворовым территориям г. Ртищево:</t>
  </si>
  <si>
    <t>3.1. Ремонт асфальтобетонного покрытия улиц и и дворовых территорий г. Ртищево, в том числе:</t>
  </si>
  <si>
    <t>3.1.2. Ремонт тротуаров</t>
  </si>
  <si>
    <t>Объемы финансирования, всего (прогнозно)</t>
  </si>
  <si>
    <t>(за счет средств областного дорожного фонда)</t>
  </si>
  <si>
    <t>3.3. Содержание автомобильных дорог общего пользования местного значения за счет средств муниципального дорожного фонда в том числе: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</si>
  <si>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</si>
  <si>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</si>
  <si>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</si>
  <si>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1.5.Предупреждение опасного поведения участников дорожного движения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</si>
  <si>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</si>
  <si>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</si>
  <si>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 Организация дорожного движения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</si>
  <si>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</si>
  <si>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</si>
  <si>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3.15.Реализация основного мероприятия за счет средств муниципального дорожного фонда (переданные полномочия)</t>
  </si>
  <si>
    <t xml:space="preserve">5.2. Ремонт автоподъезда к </t>
  </si>
  <si>
    <t>Верно: начальник отдела делопроизводства                                                   Ю.А. Малюгина</t>
  </si>
  <si>
    <t xml:space="preserve">Приложение 
к муниципальной программе 
«Развитие транспортной системы в Ртищевском муниципальном районе 
на 2021-2025 годы»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</si>
</sst>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5"/>
  <sheetViews>
    <sheetView tabSelected="1" workbookViewId="0">
      <selection activeCell="D11" sqref="D11:D12"/>
    </sheetView>
  </sheetViews>
  <sheetFormatPr defaultRowHeight="15"/>
  <cols>
    <col min="1" max="1" width="34.5703125" customWidth="1"/>
    <col min="2" max="2" width="21.85546875" customWidth="1"/>
    <col min="3" max="3" width="18.42578125" customWidth="1"/>
    <col min="4" max="4" width="17.28515625" customWidth="1"/>
    <col min="8" max="8" width="8.140625" customWidth="1"/>
    <col min="9" max="9" width="7.28515625" customWidth="1"/>
  </cols>
  <sheetData>
    <row r="1" spans="1:11" ht="75.75" customHeight="1">
      <c r="A1" s="1"/>
      <c r="B1" s="5"/>
      <c r="C1" s="5"/>
      <c r="D1" s="5"/>
      <c r="E1" s="5"/>
      <c r="F1" s="32" t="s">
        <v>92</v>
      </c>
      <c r="G1" s="32"/>
      <c r="H1" s="32"/>
      <c r="I1" s="32"/>
      <c r="J1" s="10"/>
      <c r="K1" s="4"/>
    </row>
    <row r="2" spans="1:11" ht="38.25" customHeight="1">
      <c r="A2" s="31" t="s">
        <v>70</v>
      </c>
      <c r="B2" s="31"/>
      <c r="C2" s="31"/>
      <c r="D2" s="31"/>
      <c r="E2" s="31"/>
      <c r="F2" s="31"/>
      <c r="G2" s="31"/>
      <c r="H2" s="31"/>
      <c r="I2" s="31"/>
      <c r="J2" s="9"/>
      <c r="K2" s="2"/>
    </row>
    <row r="3" spans="1:1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3"/>
    </row>
    <row r="4" spans="1:11" ht="15" customHeight="1">
      <c r="A4" s="20" t="s">
        <v>63</v>
      </c>
      <c r="B4" s="20" t="s">
        <v>64</v>
      </c>
      <c r="C4" s="20" t="s">
        <v>65</v>
      </c>
      <c r="D4" s="20" t="s">
        <v>77</v>
      </c>
      <c r="E4" s="20" t="s">
        <v>66</v>
      </c>
      <c r="F4" s="20"/>
      <c r="G4" s="20"/>
      <c r="H4" s="20"/>
      <c r="I4" s="20"/>
      <c r="J4" s="6"/>
    </row>
    <row r="5" spans="1:11" ht="24.75" customHeight="1">
      <c r="A5" s="20"/>
      <c r="B5" s="20"/>
      <c r="C5" s="20"/>
      <c r="D5" s="20"/>
      <c r="E5" s="20"/>
      <c r="F5" s="20"/>
      <c r="G5" s="20"/>
      <c r="H5" s="20"/>
      <c r="I5" s="20"/>
      <c r="J5" s="6"/>
    </row>
    <row r="6" spans="1:11" ht="12.75" customHeight="1">
      <c r="A6" s="20"/>
      <c r="B6" s="20"/>
      <c r="C6" s="20"/>
      <c r="D6" s="20"/>
      <c r="E6" s="20">
        <v>2021</v>
      </c>
      <c r="F6" s="7">
        <v>2022</v>
      </c>
      <c r="G6" s="7">
        <v>2023</v>
      </c>
      <c r="H6" s="7">
        <v>2024</v>
      </c>
      <c r="I6" s="20" t="s">
        <v>68</v>
      </c>
      <c r="J6" s="6"/>
    </row>
    <row r="7" spans="1:11" ht="25.5">
      <c r="A7" s="20"/>
      <c r="B7" s="20"/>
      <c r="C7" s="20"/>
      <c r="D7" s="20"/>
      <c r="E7" s="20"/>
      <c r="F7" s="7" t="s">
        <v>67</v>
      </c>
      <c r="G7" s="7" t="s">
        <v>67</v>
      </c>
      <c r="H7" s="7" t="s">
        <v>67</v>
      </c>
      <c r="I7" s="20"/>
      <c r="J7" s="6"/>
    </row>
    <row r="8" spans="1:11">
      <c r="A8" s="20"/>
      <c r="B8" s="20"/>
      <c r="C8" s="20"/>
      <c r="D8" s="20"/>
      <c r="E8" s="20"/>
      <c r="F8" s="11"/>
      <c r="G8" s="7"/>
      <c r="H8" s="11"/>
      <c r="I8" s="20"/>
      <c r="J8" s="6"/>
    </row>
    <row r="9" spans="1:1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6"/>
    </row>
    <row r="10" spans="1:11" ht="15.75" customHeight="1">
      <c r="A10" s="22" t="s">
        <v>71</v>
      </c>
      <c r="B10" s="20" t="s">
        <v>1</v>
      </c>
      <c r="C10" s="8" t="s">
        <v>69</v>
      </c>
      <c r="D10" s="15">
        <f t="shared" ref="D10:I10" si="0">SUM(D11+D13)</f>
        <v>191646.1</v>
      </c>
      <c r="E10" s="15">
        <f t="shared" si="0"/>
        <v>75462.100000000006</v>
      </c>
      <c r="F10" s="15">
        <f t="shared" si="0"/>
        <v>60412.800000000003</v>
      </c>
      <c r="G10" s="15">
        <f t="shared" si="0"/>
        <v>55771.200000000004</v>
      </c>
      <c r="H10" s="15">
        <f t="shared" si="0"/>
        <v>0</v>
      </c>
      <c r="I10" s="15">
        <f t="shared" si="0"/>
        <v>0</v>
      </c>
      <c r="J10" s="6"/>
    </row>
    <row r="11" spans="1:11">
      <c r="A11" s="22"/>
      <c r="B11" s="20"/>
      <c r="C11" s="23" t="s">
        <v>72</v>
      </c>
      <c r="D11" s="19">
        <f t="shared" ref="D11:I11" si="1">SUM(D21+D97)</f>
        <v>28606.7</v>
      </c>
      <c r="E11" s="19">
        <f t="shared" si="1"/>
        <v>16281.8</v>
      </c>
      <c r="F11" s="19">
        <f t="shared" si="1"/>
        <v>6053.5</v>
      </c>
      <c r="G11" s="19">
        <f t="shared" si="1"/>
        <v>6271.4</v>
      </c>
      <c r="H11" s="19">
        <f t="shared" si="1"/>
        <v>0</v>
      </c>
      <c r="I11" s="19">
        <f t="shared" si="1"/>
        <v>0</v>
      </c>
      <c r="J11" s="6"/>
    </row>
    <row r="12" spans="1:11">
      <c r="A12" s="22"/>
      <c r="B12" s="20"/>
      <c r="C12" s="23"/>
      <c r="D12" s="19"/>
      <c r="E12" s="19"/>
      <c r="F12" s="19"/>
      <c r="G12" s="19"/>
      <c r="H12" s="19"/>
      <c r="I12" s="19"/>
      <c r="J12" s="6"/>
    </row>
    <row r="13" spans="1:11">
      <c r="A13" s="22"/>
      <c r="B13" s="20"/>
      <c r="C13" s="8" t="s">
        <v>61</v>
      </c>
      <c r="D13" s="15">
        <f>SUM(D20+D79+D99+D194+D207)</f>
        <v>163039.4</v>
      </c>
      <c r="E13" s="15">
        <f>SUM(E20+E79+E99+E194+E207)</f>
        <v>59180.3</v>
      </c>
      <c r="F13" s="15">
        <f>SUM(F20+F79+F99+F194+F213)</f>
        <v>54359.3</v>
      </c>
      <c r="G13" s="15">
        <f>SUM(G20+G79+G99+G194+G213)</f>
        <v>49499.8</v>
      </c>
      <c r="H13" s="15">
        <f>SUM(H20+H79+H99+H194+H213)</f>
        <v>0</v>
      </c>
      <c r="I13" s="15">
        <f>SUM(I20+I79+I99+I194+I213)</f>
        <v>0</v>
      </c>
      <c r="J13" s="6"/>
    </row>
    <row r="14" spans="1:11" ht="25.5">
      <c r="A14" s="22"/>
      <c r="B14" s="20"/>
      <c r="C14" s="8" t="s">
        <v>4</v>
      </c>
      <c r="D14" s="15"/>
      <c r="E14" s="15"/>
      <c r="F14" s="15"/>
      <c r="G14" s="15"/>
      <c r="H14" s="15"/>
      <c r="I14" s="15"/>
      <c r="J14" s="6"/>
    </row>
    <row r="15" spans="1:11">
      <c r="A15" s="22"/>
      <c r="B15" s="20"/>
      <c r="C15" s="8" t="s">
        <v>21</v>
      </c>
      <c r="D15" s="19"/>
      <c r="E15" s="19"/>
      <c r="F15" s="19"/>
      <c r="G15" s="19"/>
      <c r="H15" s="19"/>
      <c r="I15" s="19"/>
      <c r="J15" s="6"/>
    </row>
    <row r="16" spans="1:11" ht="35.25" customHeight="1">
      <c r="A16" s="22"/>
      <c r="B16" s="20"/>
      <c r="C16" s="8" t="s">
        <v>78</v>
      </c>
      <c r="D16" s="19"/>
      <c r="E16" s="19"/>
      <c r="F16" s="19"/>
      <c r="G16" s="19"/>
      <c r="H16" s="19"/>
      <c r="I16" s="19"/>
      <c r="J16" s="6"/>
    </row>
    <row r="17" spans="1:10" ht="15" customHeight="1">
      <c r="A17" s="22"/>
      <c r="B17" s="20"/>
      <c r="C17" s="21" t="s">
        <v>5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/>
      <c r="J17" s="6"/>
    </row>
    <row r="18" spans="1:10">
      <c r="A18" s="22"/>
      <c r="B18" s="20"/>
      <c r="C18" s="21"/>
      <c r="D18" s="19"/>
      <c r="E18" s="19"/>
      <c r="F18" s="19"/>
      <c r="G18" s="19"/>
      <c r="H18" s="19"/>
      <c r="I18" s="19"/>
      <c r="J18" s="6"/>
    </row>
    <row r="19" spans="1:10" ht="15.75" customHeight="1">
      <c r="A19" s="28" t="s">
        <v>58</v>
      </c>
      <c r="B19" s="20" t="s">
        <v>1</v>
      </c>
      <c r="C19" s="8" t="s">
        <v>2</v>
      </c>
      <c r="D19" s="16">
        <f>SUM(E19+F19+G19+H19+I19)</f>
        <v>3300</v>
      </c>
      <c r="E19" s="16">
        <f>SUM(E21+E20)</f>
        <v>1100</v>
      </c>
      <c r="F19" s="16">
        <f>SUM(F21+F20)</f>
        <v>1100</v>
      </c>
      <c r="G19" s="16">
        <f>SUM(G21+G20)</f>
        <v>1100</v>
      </c>
      <c r="H19" s="16">
        <f>SUM(H21+H20)</f>
        <v>0</v>
      </c>
      <c r="I19" s="16">
        <f>SUM(I21+I20)</f>
        <v>0</v>
      </c>
      <c r="J19" s="6"/>
    </row>
    <row r="20" spans="1:10">
      <c r="A20" s="28"/>
      <c r="B20" s="20"/>
      <c r="C20" s="8" t="s">
        <v>3</v>
      </c>
      <c r="D20" s="16">
        <f>SUM(E20+F20+G20+H20+I20)</f>
        <v>0</v>
      </c>
      <c r="E20" s="16">
        <f>SUM(E27+E43+E49+E74)</f>
        <v>0</v>
      </c>
      <c r="F20" s="16">
        <f>SUM(F27+F43+F49+F74)</f>
        <v>0</v>
      </c>
      <c r="G20" s="16">
        <f>SUM(G27+G43+G49+G74)</f>
        <v>0</v>
      </c>
      <c r="H20" s="16">
        <f>SUM(H27+H43+H49+H74)</f>
        <v>0</v>
      </c>
      <c r="I20" s="16">
        <f>SUM(I27+I43+I49+I74)</f>
        <v>0</v>
      </c>
      <c r="J20" s="6"/>
    </row>
    <row r="21" spans="1:10" ht="25.5">
      <c r="A21" s="28"/>
      <c r="B21" s="20"/>
      <c r="C21" s="8" t="s">
        <v>26</v>
      </c>
      <c r="D21" s="16">
        <f>SUM(E21+F21+G21+H21+I21)</f>
        <v>3300</v>
      </c>
      <c r="E21" s="16">
        <f>SUM(E28+E38+E44+E50)</f>
        <v>1100</v>
      </c>
      <c r="F21" s="16">
        <f>SUM(F28+F38+F44+F50)</f>
        <v>1100</v>
      </c>
      <c r="G21" s="16">
        <f>SUM(G28+G38+G44+G50)</f>
        <v>1100</v>
      </c>
      <c r="H21" s="16">
        <f>SUM(H28+H38+H44+H50)</f>
        <v>0</v>
      </c>
      <c r="I21" s="16">
        <f>SUM(I28+I38+I44+I50)</f>
        <v>0</v>
      </c>
      <c r="J21" s="6"/>
    </row>
    <row r="22" spans="1:10" ht="25.5">
      <c r="A22" s="28"/>
      <c r="B22" s="20"/>
      <c r="C22" s="8" t="s">
        <v>4</v>
      </c>
      <c r="D22" s="15"/>
      <c r="E22" s="15"/>
      <c r="F22" s="15"/>
      <c r="G22" s="15"/>
      <c r="H22" s="15"/>
      <c r="I22" s="15"/>
      <c r="J22" s="6"/>
    </row>
    <row r="23" spans="1:10">
      <c r="A23" s="28"/>
      <c r="B23" s="20"/>
      <c r="C23" s="8" t="s">
        <v>21</v>
      </c>
      <c r="D23" s="15"/>
      <c r="E23" s="15"/>
      <c r="F23" s="15"/>
      <c r="G23" s="15"/>
      <c r="H23" s="15"/>
      <c r="I23" s="15"/>
      <c r="J23" s="6"/>
    </row>
    <row r="24" spans="1:10" ht="25.5">
      <c r="A24" s="28"/>
      <c r="B24" s="20"/>
      <c r="C24" s="8" t="s">
        <v>5</v>
      </c>
      <c r="D24" s="15"/>
      <c r="E24" s="15"/>
      <c r="F24" s="15"/>
      <c r="G24" s="15"/>
      <c r="H24" s="15"/>
      <c r="I24" s="15"/>
      <c r="J24" s="6"/>
    </row>
    <row r="25" spans="1:10" ht="38.25">
      <c r="A25" s="8" t="s">
        <v>59</v>
      </c>
      <c r="B25" s="20"/>
      <c r="C25" s="8"/>
      <c r="D25" s="15"/>
      <c r="E25" s="15"/>
      <c r="F25" s="15"/>
      <c r="G25" s="15"/>
      <c r="H25" s="15"/>
      <c r="I25" s="15"/>
      <c r="J25" s="6"/>
    </row>
    <row r="26" spans="1:10" ht="15.75" customHeight="1">
      <c r="A26" s="21" t="s">
        <v>60</v>
      </c>
      <c r="B26" s="20"/>
      <c r="C26" s="8" t="s">
        <v>23</v>
      </c>
      <c r="D26" s="15">
        <f>SUM(E26+F26+G26+H26+I26)</f>
        <v>1445</v>
      </c>
      <c r="E26" s="15">
        <f>E28</f>
        <v>445</v>
      </c>
      <c r="F26" s="15">
        <f>F28</f>
        <v>500</v>
      </c>
      <c r="G26" s="15">
        <f>G28</f>
        <v>500</v>
      </c>
      <c r="H26" s="15">
        <f>H28</f>
        <v>0</v>
      </c>
      <c r="I26" s="15">
        <f>I28</f>
        <v>0</v>
      </c>
      <c r="J26" s="6"/>
    </row>
    <row r="27" spans="1:10">
      <c r="A27" s="21"/>
      <c r="B27" s="20"/>
      <c r="C27" s="8" t="s">
        <v>61</v>
      </c>
      <c r="D27" s="15">
        <f>SUM(E27+F27+G27+H27+I27)</f>
        <v>0</v>
      </c>
      <c r="E27" s="15">
        <v>0</v>
      </c>
      <c r="F27" s="15"/>
      <c r="G27" s="15"/>
      <c r="H27" s="15"/>
      <c r="I27" s="15"/>
      <c r="J27" s="6"/>
    </row>
    <row r="28" spans="1:10" ht="25.5">
      <c r="A28" s="21"/>
      <c r="B28" s="20"/>
      <c r="C28" s="8" t="s">
        <v>26</v>
      </c>
      <c r="D28" s="15">
        <f>SUM(E28+F28+G28+H28+I28)</f>
        <v>1445</v>
      </c>
      <c r="E28" s="15">
        <v>445</v>
      </c>
      <c r="F28" s="15">
        <v>500</v>
      </c>
      <c r="G28" s="15">
        <v>500</v>
      </c>
      <c r="H28" s="15">
        <v>0</v>
      </c>
      <c r="I28" s="15">
        <v>0</v>
      </c>
      <c r="J28" s="6"/>
    </row>
    <row r="29" spans="1:10" ht="25.5">
      <c r="A29" s="21"/>
      <c r="B29" s="20"/>
      <c r="C29" s="8" t="s">
        <v>4</v>
      </c>
      <c r="D29" s="15"/>
      <c r="E29" s="15"/>
      <c r="F29" s="15"/>
      <c r="G29" s="15"/>
      <c r="H29" s="15"/>
      <c r="I29" s="15"/>
      <c r="J29" s="6"/>
    </row>
    <row r="30" spans="1:10">
      <c r="A30" s="21"/>
      <c r="B30" s="20"/>
      <c r="C30" s="8" t="s">
        <v>21</v>
      </c>
      <c r="D30" s="15"/>
      <c r="E30" s="15"/>
      <c r="F30" s="15"/>
      <c r="G30" s="15"/>
      <c r="H30" s="15"/>
      <c r="I30" s="15"/>
      <c r="J30" s="6"/>
    </row>
    <row r="31" spans="1:10" ht="25.5">
      <c r="A31" s="21"/>
      <c r="B31" s="20"/>
      <c r="C31" s="8" t="s">
        <v>5</v>
      </c>
      <c r="D31" s="15"/>
      <c r="E31" s="15"/>
      <c r="F31" s="15"/>
      <c r="G31" s="15"/>
      <c r="H31" s="15"/>
      <c r="I31" s="15"/>
      <c r="J31" s="6"/>
    </row>
    <row r="32" spans="1:10" ht="15.75" customHeight="1">
      <c r="A32" s="21" t="s">
        <v>62</v>
      </c>
      <c r="B32" s="20"/>
      <c r="C32" s="8" t="s">
        <v>23</v>
      </c>
      <c r="D32" s="15">
        <f>SUM(E32+F32+G32+H32+I32)</f>
        <v>750</v>
      </c>
      <c r="E32" s="15">
        <f>E34</f>
        <v>250</v>
      </c>
      <c r="F32" s="15">
        <f>F34</f>
        <v>250</v>
      </c>
      <c r="G32" s="15">
        <f>G34</f>
        <v>250</v>
      </c>
      <c r="H32" s="15">
        <f>H34</f>
        <v>0</v>
      </c>
      <c r="I32" s="15">
        <f>I34</f>
        <v>0</v>
      </c>
      <c r="J32" s="6"/>
    </row>
    <row r="33" spans="1:10">
      <c r="A33" s="21"/>
      <c r="B33" s="20"/>
      <c r="C33" s="8" t="s">
        <v>61</v>
      </c>
      <c r="D33" s="17"/>
      <c r="E33" s="17"/>
      <c r="F33" s="17"/>
      <c r="G33" s="17"/>
      <c r="H33" s="17"/>
      <c r="I33" s="17"/>
      <c r="J33" s="6"/>
    </row>
    <row r="34" spans="1:10" ht="25.5">
      <c r="A34" s="21"/>
      <c r="B34" s="20"/>
      <c r="C34" s="8" t="s">
        <v>26</v>
      </c>
      <c r="D34" s="15">
        <f>SUM(E34+F34+G34+H34+I34)</f>
        <v>750</v>
      </c>
      <c r="E34" s="15">
        <v>250</v>
      </c>
      <c r="F34" s="15">
        <v>250</v>
      </c>
      <c r="G34" s="15">
        <v>250</v>
      </c>
      <c r="H34" s="15">
        <v>0</v>
      </c>
      <c r="I34" s="15">
        <v>0</v>
      </c>
      <c r="J34" s="6"/>
    </row>
    <row r="35" spans="1:10">
      <c r="A35" s="21"/>
      <c r="B35" s="20"/>
      <c r="C35" s="8" t="s">
        <v>21</v>
      </c>
      <c r="D35" s="15"/>
      <c r="E35" s="15"/>
      <c r="F35" s="15"/>
      <c r="G35" s="15"/>
      <c r="H35" s="15"/>
      <c r="I35" s="15"/>
      <c r="J35" s="6"/>
    </row>
    <row r="36" spans="1:10" ht="25.5">
      <c r="A36" s="21"/>
      <c r="B36" s="20"/>
      <c r="C36" s="8" t="s">
        <v>5</v>
      </c>
      <c r="D36" s="15"/>
      <c r="E36" s="15"/>
      <c r="F36" s="15"/>
      <c r="G36" s="15"/>
      <c r="H36" s="15"/>
      <c r="I36" s="15"/>
      <c r="J36" s="6"/>
    </row>
    <row r="37" spans="1:10" ht="15.75" customHeight="1">
      <c r="A37" s="21" t="s">
        <v>80</v>
      </c>
      <c r="B37" s="20"/>
      <c r="C37" s="8" t="s">
        <v>23</v>
      </c>
      <c r="D37" s="15"/>
      <c r="E37" s="15"/>
      <c r="F37" s="15"/>
      <c r="G37" s="15"/>
      <c r="H37" s="15"/>
      <c r="I37" s="15"/>
      <c r="J37" s="6"/>
    </row>
    <row r="38" spans="1:10" ht="25.5">
      <c r="A38" s="21"/>
      <c r="B38" s="20"/>
      <c r="C38" s="8" t="s">
        <v>26</v>
      </c>
      <c r="D38" s="15">
        <v>55</v>
      </c>
      <c r="E38" s="15">
        <v>55</v>
      </c>
      <c r="F38" s="15">
        <v>0</v>
      </c>
      <c r="G38" s="15">
        <v>0</v>
      </c>
      <c r="H38" s="15">
        <v>0</v>
      </c>
      <c r="I38" s="15">
        <v>0</v>
      </c>
      <c r="J38" s="6"/>
    </row>
    <row r="39" spans="1:10" ht="25.5">
      <c r="A39" s="21"/>
      <c r="B39" s="20"/>
      <c r="C39" s="8" t="s">
        <v>4</v>
      </c>
      <c r="D39" s="15"/>
      <c r="E39" s="15"/>
      <c r="F39" s="15"/>
      <c r="G39" s="15"/>
      <c r="H39" s="15"/>
      <c r="I39" s="15"/>
      <c r="J39" s="6"/>
    </row>
    <row r="40" spans="1:10">
      <c r="A40" s="21"/>
      <c r="B40" s="20"/>
      <c r="C40" s="8" t="s">
        <v>21</v>
      </c>
      <c r="D40" s="15"/>
      <c r="E40" s="15"/>
      <c r="F40" s="15"/>
      <c r="G40" s="15"/>
      <c r="H40" s="15"/>
      <c r="I40" s="15"/>
      <c r="J40" s="6"/>
    </row>
    <row r="41" spans="1:10" ht="25.5">
      <c r="A41" s="21"/>
      <c r="B41" s="20"/>
      <c r="C41" s="8" t="s">
        <v>5</v>
      </c>
      <c r="D41" s="15"/>
      <c r="E41" s="15"/>
      <c r="F41" s="15"/>
      <c r="G41" s="15"/>
      <c r="H41" s="15"/>
      <c r="I41" s="15"/>
      <c r="J41" s="6"/>
    </row>
    <row r="42" spans="1:10" ht="15.75" customHeight="1">
      <c r="A42" s="21" t="s">
        <v>81</v>
      </c>
      <c r="B42" s="20"/>
      <c r="C42" s="8" t="s">
        <v>23</v>
      </c>
      <c r="D42" s="15">
        <f>SUM(E42+F42+G42+H42+I42)</f>
        <v>900</v>
      </c>
      <c r="E42" s="15">
        <f>E44</f>
        <v>300</v>
      </c>
      <c r="F42" s="15">
        <f>F44</f>
        <v>300</v>
      </c>
      <c r="G42" s="15">
        <f>G44</f>
        <v>300</v>
      </c>
      <c r="H42" s="15">
        <f>H44</f>
        <v>0</v>
      </c>
      <c r="I42" s="15">
        <f>I44</f>
        <v>0</v>
      </c>
      <c r="J42" s="6"/>
    </row>
    <row r="43" spans="1:10">
      <c r="A43" s="21"/>
      <c r="B43" s="20"/>
      <c r="C43" s="8" t="s">
        <v>61</v>
      </c>
      <c r="D43" s="15">
        <f>SUM(E43+F43+G43+H43+I43)</f>
        <v>0</v>
      </c>
      <c r="E43" s="15">
        <v>0</v>
      </c>
      <c r="F43" s="15"/>
      <c r="G43" s="15"/>
      <c r="H43" s="15"/>
      <c r="I43" s="15"/>
      <c r="J43" s="6"/>
    </row>
    <row r="44" spans="1:10" ht="25.5">
      <c r="A44" s="21"/>
      <c r="B44" s="20"/>
      <c r="C44" s="8" t="s">
        <v>26</v>
      </c>
      <c r="D44" s="15">
        <f>SUM(E44+F44+G44+H44+I44)</f>
        <v>900</v>
      </c>
      <c r="E44" s="15">
        <v>300</v>
      </c>
      <c r="F44" s="15">
        <v>300</v>
      </c>
      <c r="G44" s="15">
        <v>300</v>
      </c>
      <c r="H44" s="15">
        <v>0</v>
      </c>
      <c r="I44" s="15">
        <v>0</v>
      </c>
      <c r="J44" s="6"/>
    </row>
    <row r="45" spans="1:10" ht="25.5">
      <c r="A45" s="21"/>
      <c r="B45" s="20"/>
      <c r="C45" s="8" t="s">
        <v>4</v>
      </c>
      <c r="D45" s="15"/>
      <c r="E45" s="15"/>
      <c r="F45" s="15"/>
      <c r="G45" s="15"/>
      <c r="H45" s="15"/>
      <c r="I45" s="15"/>
      <c r="J45" s="6"/>
    </row>
    <row r="46" spans="1:10">
      <c r="A46" s="21"/>
      <c r="B46" s="20"/>
      <c r="C46" s="8" t="s">
        <v>21</v>
      </c>
      <c r="D46" s="15"/>
      <c r="E46" s="15"/>
      <c r="F46" s="15"/>
      <c r="G46" s="15"/>
      <c r="H46" s="15"/>
      <c r="I46" s="15"/>
      <c r="J46" s="6"/>
    </row>
    <row r="47" spans="1:10" ht="25.5">
      <c r="A47" s="21"/>
      <c r="B47" s="20"/>
      <c r="C47" s="8" t="s">
        <v>5</v>
      </c>
      <c r="D47" s="15"/>
      <c r="E47" s="15"/>
      <c r="F47" s="15"/>
      <c r="G47" s="15"/>
      <c r="H47" s="15"/>
      <c r="I47" s="15"/>
      <c r="J47" s="6"/>
    </row>
    <row r="48" spans="1:10" ht="15.75" customHeight="1">
      <c r="A48" s="21" t="s">
        <v>82</v>
      </c>
      <c r="B48" s="20"/>
      <c r="C48" s="8" t="s">
        <v>23</v>
      </c>
      <c r="D48" s="15">
        <f>SUM(E48+F48+G48+H48+I48)</f>
        <v>900</v>
      </c>
      <c r="E48" s="15">
        <f>E50</f>
        <v>300</v>
      </c>
      <c r="F48" s="15">
        <f>F50</f>
        <v>300</v>
      </c>
      <c r="G48" s="15">
        <f>G50</f>
        <v>300</v>
      </c>
      <c r="H48" s="15">
        <f>H50</f>
        <v>0</v>
      </c>
      <c r="I48" s="15">
        <f>I50</f>
        <v>0</v>
      </c>
      <c r="J48" s="6"/>
    </row>
    <row r="49" spans="1:10">
      <c r="A49" s="21"/>
      <c r="B49" s="20"/>
      <c r="C49" s="8" t="s">
        <v>61</v>
      </c>
      <c r="D49" s="15">
        <f>SUM(E49+F49+G49+H49+I49)</f>
        <v>0</v>
      </c>
      <c r="E49" s="15">
        <v>0</v>
      </c>
      <c r="F49" s="15">
        <v>0</v>
      </c>
      <c r="G49" s="15">
        <v>0</v>
      </c>
      <c r="H49" s="15"/>
      <c r="I49" s="15"/>
      <c r="J49" s="6"/>
    </row>
    <row r="50" spans="1:10" ht="25.5">
      <c r="A50" s="21"/>
      <c r="B50" s="20"/>
      <c r="C50" s="12" t="s">
        <v>26</v>
      </c>
      <c r="D50" s="15">
        <f>SUM(E50+F50+G50+H50+I50)</f>
        <v>900</v>
      </c>
      <c r="E50" s="15">
        <v>300</v>
      </c>
      <c r="F50" s="15">
        <v>300</v>
      </c>
      <c r="G50" s="15">
        <v>300</v>
      </c>
      <c r="H50" s="15">
        <v>0</v>
      </c>
      <c r="I50" s="15">
        <v>0</v>
      </c>
      <c r="J50" s="6"/>
    </row>
    <row r="51" spans="1:10" ht="25.5">
      <c r="A51" s="21"/>
      <c r="B51" s="20"/>
      <c r="C51" s="8" t="s">
        <v>4</v>
      </c>
      <c r="D51" s="15"/>
      <c r="E51" s="15"/>
      <c r="F51" s="15"/>
      <c r="G51" s="15"/>
      <c r="H51" s="15"/>
      <c r="I51" s="15"/>
      <c r="J51" s="6"/>
    </row>
    <row r="52" spans="1:10">
      <c r="A52" s="21"/>
      <c r="B52" s="21"/>
      <c r="C52" s="8" t="s">
        <v>21</v>
      </c>
      <c r="D52" s="15"/>
      <c r="E52" s="15"/>
      <c r="F52" s="15"/>
      <c r="G52" s="15"/>
      <c r="H52" s="15"/>
      <c r="I52" s="15"/>
      <c r="J52" s="6"/>
    </row>
    <row r="53" spans="1:10" ht="25.5">
      <c r="A53" s="21"/>
      <c r="B53" s="21"/>
      <c r="C53" s="8" t="s">
        <v>5</v>
      </c>
      <c r="D53" s="15"/>
      <c r="E53" s="15"/>
      <c r="F53" s="15"/>
      <c r="G53" s="15"/>
      <c r="H53" s="15"/>
      <c r="I53" s="15"/>
      <c r="J53" s="6"/>
    </row>
    <row r="54" spans="1:10" ht="57.75" customHeight="1">
      <c r="A54" s="8" t="s">
        <v>83</v>
      </c>
      <c r="B54" s="20" t="s">
        <v>1</v>
      </c>
      <c r="C54" s="8"/>
      <c r="D54" s="15"/>
      <c r="E54" s="15"/>
      <c r="F54" s="15"/>
      <c r="G54" s="15"/>
      <c r="H54" s="15"/>
      <c r="I54" s="15"/>
      <c r="J54" s="6"/>
    </row>
    <row r="55" spans="1:10" ht="27" customHeight="1">
      <c r="A55" s="21" t="s">
        <v>84</v>
      </c>
      <c r="B55" s="20"/>
      <c r="C55" s="8" t="s">
        <v>23</v>
      </c>
      <c r="D55" s="15"/>
      <c r="E55" s="15"/>
      <c r="F55" s="15"/>
      <c r="G55" s="15"/>
      <c r="H55" s="15"/>
      <c r="I55" s="15"/>
      <c r="J55" s="6"/>
    </row>
    <row r="56" spans="1:10">
      <c r="A56" s="21"/>
      <c r="B56" s="20"/>
      <c r="C56" s="8" t="s">
        <v>61</v>
      </c>
      <c r="D56" s="15"/>
      <c r="E56" s="15"/>
      <c r="F56" s="15"/>
      <c r="G56" s="15"/>
      <c r="H56" s="15"/>
      <c r="I56" s="15"/>
      <c r="J56" s="6"/>
    </row>
    <row r="57" spans="1:10" ht="25.5">
      <c r="A57" s="21"/>
      <c r="B57" s="20"/>
      <c r="C57" s="8" t="s">
        <v>4</v>
      </c>
      <c r="D57" s="15"/>
      <c r="E57" s="15"/>
      <c r="F57" s="15"/>
      <c r="G57" s="15"/>
      <c r="H57" s="15"/>
      <c r="I57" s="15"/>
      <c r="J57" s="6"/>
    </row>
    <row r="58" spans="1:10">
      <c r="A58" s="21"/>
      <c r="B58" s="20"/>
      <c r="C58" s="8" t="s">
        <v>21</v>
      </c>
      <c r="D58" s="15"/>
      <c r="E58" s="15"/>
      <c r="F58" s="15"/>
      <c r="G58" s="15"/>
      <c r="H58" s="15"/>
      <c r="I58" s="15"/>
      <c r="J58" s="6"/>
    </row>
    <row r="59" spans="1:10" ht="25.5">
      <c r="A59" s="21"/>
      <c r="B59" s="20"/>
      <c r="C59" s="8" t="s">
        <v>5</v>
      </c>
      <c r="D59" s="15"/>
      <c r="E59" s="15"/>
      <c r="F59" s="15"/>
      <c r="G59" s="15"/>
      <c r="H59" s="15"/>
      <c r="I59" s="15"/>
      <c r="J59" s="6"/>
    </row>
    <row r="60" spans="1:10" ht="57" customHeight="1">
      <c r="A60" s="21" t="s">
        <v>85</v>
      </c>
      <c r="B60" s="20"/>
      <c r="C60" s="8" t="s">
        <v>23</v>
      </c>
      <c r="D60" s="15"/>
      <c r="E60" s="15"/>
      <c r="F60" s="15"/>
      <c r="G60" s="15"/>
      <c r="H60" s="15"/>
      <c r="I60" s="15"/>
      <c r="J60" s="6"/>
    </row>
    <row r="61" spans="1:10">
      <c r="A61" s="21"/>
      <c r="B61" s="20"/>
      <c r="C61" s="8" t="s">
        <v>61</v>
      </c>
      <c r="D61" s="15"/>
      <c r="E61" s="15"/>
      <c r="F61" s="15"/>
      <c r="G61" s="15"/>
      <c r="H61" s="15"/>
      <c r="I61" s="15"/>
      <c r="J61" s="6"/>
    </row>
    <row r="62" spans="1:10" ht="25.5">
      <c r="A62" s="21"/>
      <c r="B62" s="20"/>
      <c r="C62" s="8" t="s">
        <v>4</v>
      </c>
      <c r="D62" s="15"/>
      <c r="E62" s="15"/>
      <c r="F62" s="15"/>
      <c r="G62" s="15"/>
      <c r="H62" s="15"/>
      <c r="I62" s="15"/>
      <c r="J62" s="6"/>
    </row>
    <row r="63" spans="1:10">
      <c r="A63" s="21"/>
      <c r="B63" s="20"/>
      <c r="C63" s="8" t="s">
        <v>21</v>
      </c>
      <c r="D63" s="15"/>
      <c r="E63" s="15"/>
      <c r="F63" s="15"/>
      <c r="G63" s="15"/>
      <c r="H63" s="15"/>
      <c r="I63" s="15"/>
      <c r="J63" s="6"/>
    </row>
    <row r="64" spans="1:10" ht="25.5">
      <c r="A64" s="21"/>
      <c r="B64" s="20"/>
      <c r="C64" s="8" t="s">
        <v>5</v>
      </c>
      <c r="D64" s="15"/>
      <c r="E64" s="15"/>
      <c r="F64" s="15"/>
      <c r="G64" s="15"/>
      <c r="H64" s="15"/>
      <c r="I64" s="15"/>
      <c r="J64" s="6"/>
    </row>
    <row r="65" spans="1:10">
      <c r="A65" s="8" t="s">
        <v>86</v>
      </c>
      <c r="B65" s="7"/>
      <c r="C65" s="8"/>
      <c r="D65" s="15"/>
      <c r="E65" s="15"/>
      <c r="F65" s="15"/>
      <c r="G65" s="15"/>
      <c r="H65" s="15"/>
      <c r="I65" s="15"/>
      <c r="J65" s="6"/>
    </row>
    <row r="66" spans="1:10" ht="15.75" customHeight="1">
      <c r="A66" s="21" t="s">
        <v>87</v>
      </c>
      <c r="B66" s="20" t="s">
        <v>1</v>
      </c>
      <c r="C66" s="8" t="s">
        <v>23</v>
      </c>
      <c r="D66" s="15"/>
      <c r="E66" s="15"/>
      <c r="F66" s="15"/>
      <c r="G66" s="15"/>
      <c r="H66" s="15"/>
      <c r="I66" s="15"/>
      <c r="J66" s="6"/>
    </row>
    <row r="67" spans="1:10">
      <c r="A67" s="21"/>
      <c r="B67" s="20"/>
      <c r="C67" s="8" t="s">
        <v>61</v>
      </c>
      <c r="D67" s="15"/>
      <c r="E67" s="15"/>
      <c r="F67" s="15"/>
      <c r="G67" s="15"/>
      <c r="H67" s="15"/>
      <c r="I67" s="15"/>
      <c r="J67" s="6"/>
    </row>
    <row r="68" spans="1:10" ht="25.5">
      <c r="A68" s="21"/>
      <c r="B68" s="20"/>
      <c r="C68" s="8" t="s">
        <v>4</v>
      </c>
      <c r="D68" s="15"/>
      <c r="E68" s="15"/>
      <c r="F68" s="15"/>
      <c r="G68" s="15"/>
      <c r="H68" s="15"/>
      <c r="I68" s="15"/>
      <c r="J68" s="6"/>
    </row>
    <row r="69" spans="1:10">
      <c r="A69" s="21"/>
      <c r="B69" s="20"/>
      <c r="C69" s="8" t="s">
        <v>21</v>
      </c>
      <c r="D69" s="15"/>
      <c r="E69" s="15"/>
      <c r="F69" s="15"/>
      <c r="G69" s="15"/>
      <c r="H69" s="15"/>
      <c r="I69" s="15"/>
      <c r="J69" s="6"/>
    </row>
    <row r="70" spans="1:10" ht="25.5">
      <c r="A70" s="21"/>
      <c r="B70" s="20"/>
      <c r="C70" s="8" t="s">
        <v>5</v>
      </c>
      <c r="D70" s="15"/>
      <c r="E70" s="15"/>
      <c r="F70" s="15"/>
      <c r="G70" s="15"/>
      <c r="H70" s="15"/>
      <c r="I70" s="15"/>
      <c r="J70" s="6"/>
    </row>
    <row r="71" spans="1:10" ht="15" customHeight="1">
      <c r="A71" s="21" t="s">
        <v>88</v>
      </c>
      <c r="B71" s="20" t="s">
        <v>1</v>
      </c>
      <c r="C71" s="21" t="s">
        <v>23</v>
      </c>
      <c r="D71" s="19">
        <f>SUM(E71+F71+G71+H71+I71)</f>
        <v>0</v>
      </c>
      <c r="E71" s="19">
        <f>E74</f>
        <v>0</v>
      </c>
      <c r="F71" s="19">
        <v>0</v>
      </c>
      <c r="G71" s="19">
        <f>G74</f>
        <v>0</v>
      </c>
      <c r="H71" s="19">
        <f>H74</f>
        <v>0</v>
      </c>
      <c r="I71" s="19">
        <f>I74</f>
        <v>0</v>
      </c>
      <c r="J71" s="6"/>
    </row>
    <row r="72" spans="1:10">
      <c r="A72" s="21"/>
      <c r="B72" s="20"/>
      <c r="C72" s="21"/>
      <c r="D72" s="19"/>
      <c r="E72" s="19"/>
      <c r="F72" s="19"/>
      <c r="G72" s="19"/>
      <c r="H72" s="19"/>
      <c r="I72" s="19"/>
      <c r="J72" s="6"/>
    </row>
    <row r="73" spans="1:10" ht="25.5">
      <c r="A73" s="21"/>
      <c r="B73" s="20"/>
      <c r="C73" s="8" t="s">
        <v>26</v>
      </c>
      <c r="D73" s="15"/>
      <c r="E73" s="15"/>
      <c r="F73" s="15"/>
      <c r="G73" s="15"/>
      <c r="H73" s="15"/>
      <c r="I73" s="15"/>
      <c r="J73" s="6"/>
    </row>
    <row r="74" spans="1:10">
      <c r="A74" s="21"/>
      <c r="B74" s="20"/>
      <c r="C74" s="8" t="s">
        <v>61</v>
      </c>
      <c r="D74" s="15">
        <f>SUM(E74+F74+G74+H74+I74)</f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6"/>
    </row>
    <row r="75" spans="1:10" ht="25.5">
      <c r="A75" s="21"/>
      <c r="B75" s="20"/>
      <c r="C75" s="8" t="s">
        <v>4</v>
      </c>
      <c r="D75" s="15"/>
      <c r="E75" s="15"/>
      <c r="F75" s="15"/>
      <c r="G75" s="15"/>
      <c r="H75" s="15"/>
      <c r="I75" s="15"/>
      <c r="J75" s="6"/>
    </row>
    <row r="76" spans="1:10">
      <c r="A76" s="21"/>
      <c r="B76" s="20"/>
      <c r="C76" s="8" t="s">
        <v>21</v>
      </c>
      <c r="D76" s="15"/>
      <c r="E76" s="15"/>
      <c r="F76" s="15"/>
      <c r="G76" s="15"/>
      <c r="H76" s="15"/>
      <c r="I76" s="15"/>
      <c r="J76" s="6"/>
    </row>
    <row r="77" spans="1:10" ht="21.75" customHeight="1">
      <c r="A77" s="21"/>
      <c r="B77" s="20"/>
      <c r="C77" s="8" t="s">
        <v>5</v>
      </c>
      <c r="D77" s="15"/>
      <c r="E77" s="15"/>
      <c r="F77" s="15"/>
      <c r="G77" s="15"/>
      <c r="H77" s="15"/>
      <c r="I77" s="15"/>
      <c r="J77" s="6"/>
    </row>
    <row r="78" spans="1:10" ht="42.75" customHeight="1">
      <c r="A78" s="28" t="s">
        <v>0</v>
      </c>
      <c r="B78" s="20" t="s">
        <v>1</v>
      </c>
      <c r="C78" s="13" t="s">
        <v>2</v>
      </c>
      <c r="D78" s="16">
        <f>SUM(E78+F78+G78+H78+I78)</f>
        <v>100064.3</v>
      </c>
      <c r="E78" s="16">
        <f>SUM(E79+E80+E81)</f>
        <v>24005.200000000001</v>
      </c>
      <c r="F78" s="16">
        <f>SUM(F79+F80+F81)</f>
        <v>40459.300000000003</v>
      </c>
      <c r="G78" s="16">
        <f>SUM(G79+G80+G81)</f>
        <v>35599.800000000003</v>
      </c>
      <c r="H78" s="16">
        <f>SUM(H79+H80+H81)</f>
        <v>0</v>
      </c>
      <c r="I78" s="16">
        <f>SUM(I79+I80+I81)</f>
        <v>0</v>
      </c>
      <c r="J78" s="6"/>
    </row>
    <row r="79" spans="1:10">
      <c r="A79" s="28"/>
      <c r="B79" s="20"/>
      <c r="C79" s="13" t="s">
        <v>3</v>
      </c>
      <c r="D79" s="16">
        <f t="shared" ref="D79:I79" si="2">D82</f>
        <v>100064.3</v>
      </c>
      <c r="E79" s="16">
        <f t="shared" si="2"/>
        <v>24005.200000000001</v>
      </c>
      <c r="F79" s="16">
        <f t="shared" si="2"/>
        <v>40459.300000000003</v>
      </c>
      <c r="G79" s="16">
        <f t="shared" si="2"/>
        <v>35599.800000000003</v>
      </c>
      <c r="H79" s="16">
        <f t="shared" si="2"/>
        <v>0</v>
      </c>
      <c r="I79" s="16">
        <f t="shared" si="2"/>
        <v>0</v>
      </c>
      <c r="J79" s="6"/>
    </row>
    <row r="80" spans="1:10" ht="25.5">
      <c r="A80" s="28"/>
      <c r="B80" s="20"/>
      <c r="C80" s="13" t="s">
        <v>4</v>
      </c>
      <c r="D80" s="16"/>
      <c r="E80" s="16"/>
      <c r="F80" s="16"/>
      <c r="G80" s="16"/>
      <c r="H80" s="16"/>
      <c r="I80" s="16"/>
      <c r="J80" s="6"/>
    </row>
    <row r="81" spans="1:10" ht="39.75" customHeight="1">
      <c r="A81" s="28"/>
      <c r="B81" s="20"/>
      <c r="C81" s="13" t="s">
        <v>5</v>
      </c>
      <c r="D81" s="16"/>
      <c r="E81" s="16"/>
      <c r="F81" s="16"/>
      <c r="G81" s="16"/>
      <c r="H81" s="16"/>
      <c r="I81" s="16"/>
      <c r="J81" s="6"/>
    </row>
    <row r="82" spans="1:10" ht="50.25" customHeight="1">
      <c r="A82" s="21" t="s">
        <v>6</v>
      </c>
      <c r="B82" s="20"/>
      <c r="C82" s="8" t="s">
        <v>7</v>
      </c>
      <c r="D82" s="15">
        <f>SUM(E82+F82+G82)</f>
        <v>100064.3</v>
      </c>
      <c r="E82" s="15">
        <f>E83</f>
        <v>24005.200000000001</v>
      </c>
      <c r="F82" s="15">
        <f>F83</f>
        <v>40459.300000000003</v>
      </c>
      <c r="G82" s="15">
        <f>G83</f>
        <v>35599.800000000003</v>
      </c>
      <c r="H82" s="15">
        <f>H83</f>
        <v>0</v>
      </c>
      <c r="I82" s="15">
        <f>I83</f>
        <v>0</v>
      </c>
      <c r="J82" s="6"/>
    </row>
    <row r="83" spans="1:10">
      <c r="A83" s="21"/>
      <c r="B83" s="20"/>
      <c r="C83" s="8" t="s">
        <v>8</v>
      </c>
      <c r="D83" s="15">
        <f>SUM(E83+F83+G83)</f>
        <v>100064.3</v>
      </c>
      <c r="E83" s="15">
        <v>24005.200000000001</v>
      </c>
      <c r="F83" s="15">
        <v>40459.300000000003</v>
      </c>
      <c r="G83" s="15">
        <v>35599.800000000003</v>
      </c>
      <c r="H83" s="15">
        <v>0</v>
      </c>
      <c r="I83" s="15">
        <v>0</v>
      </c>
      <c r="J83" s="6"/>
    </row>
    <row r="84" spans="1:10" ht="25.5">
      <c r="A84" s="21"/>
      <c r="B84" s="20"/>
      <c r="C84" s="8" t="s">
        <v>9</v>
      </c>
      <c r="D84" s="15"/>
      <c r="E84" s="15"/>
      <c r="F84" s="15"/>
      <c r="G84" s="15"/>
      <c r="H84" s="15"/>
      <c r="I84" s="15"/>
      <c r="J84" s="6"/>
    </row>
    <row r="85" spans="1:10">
      <c r="A85" s="21"/>
      <c r="B85" s="20"/>
      <c r="C85" s="8" t="s">
        <v>10</v>
      </c>
      <c r="D85" s="15"/>
      <c r="E85" s="15"/>
      <c r="F85" s="15"/>
      <c r="G85" s="15"/>
      <c r="H85" s="15"/>
      <c r="I85" s="15"/>
      <c r="J85" s="6"/>
    </row>
    <row r="86" spans="1:10">
      <c r="A86" s="21"/>
      <c r="B86" s="20"/>
      <c r="C86" s="21" t="s">
        <v>11</v>
      </c>
      <c r="D86" s="19"/>
      <c r="E86" s="19"/>
      <c r="F86" s="19"/>
      <c r="G86" s="19"/>
      <c r="H86" s="19"/>
      <c r="I86" s="19"/>
      <c r="J86" s="6"/>
    </row>
    <row r="87" spans="1:10">
      <c r="A87" s="21"/>
      <c r="B87" s="20"/>
      <c r="C87" s="21"/>
      <c r="D87" s="19"/>
      <c r="E87" s="19"/>
      <c r="F87" s="19"/>
      <c r="G87" s="19"/>
      <c r="H87" s="19"/>
      <c r="I87" s="19"/>
      <c r="J87" s="6"/>
    </row>
    <row r="88" spans="1:10">
      <c r="A88" s="21"/>
      <c r="B88" s="20"/>
      <c r="C88" s="21"/>
      <c r="D88" s="19"/>
      <c r="E88" s="19"/>
      <c r="F88" s="19"/>
      <c r="G88" s="19"/>
      <c r="H88" s="19"/>
      <c r="I88" s="19"/>
      <c r="J88" s="6"/>
    </row>
    <row r="89" spans="1:10" ht="6.75" customHeight="1">
      <c r="A89" s="21"/>
      <c r="B89" s="20"/>
      <c r="C89" s="21"/>
      <c r="D89" s="19"/>
      <c r="E89" s="19"/>
      <c r="F89" s="19"/>
      <c r="G89" s="19"/>
      <c r="H89" s="19"/>
      <c r="I89" s="19"/>
      <c r="J89" s="6"/>
    </row>
    <row r="90" spans="1:10" ht="39" customHeight="1">
      <c r="A90" s="21" t="s">
        <v>12</v>
      </c>
      <c r="B90" s="20"/>
      <c r="C90" s="8" t="s">
        <v>7</v>
      </c>
      <c r="D90" s="15"/>
      <c r="E90" s="15"/>
      <c r="F90" s="15"/>
      <c r="G90" s="15"/>
      <c r="H90" s="15"/>
      <c r="I90" s="15"/>
      <c r="J90" s="6"/>
    </row>
    <row r="91" spans="1:10">
      <c r="A91" s="21"/>
      <c r="B91" s="20"/>
      <c r="C91" s="8" t="s">
        <v>8</v>
      </c>
      <c r="D91" s="15"/>
      <c r="E91" s="15"/>
      <c r="F91" s="15"/>
      <c r="G91" s="15"/>
      <c r="H91" s="15"/>
      <c r="I91" s="15"/>
      <c r="J91" s="6"/>
    </row>
    <row r="92" spans="1:10" ht="25.5">
      <c r="A92" s="21"/>
      <c r="B92" s="20"/>
      <c r="C92" s="8" t="s">
        <v>13</v>
      </c>
      <c r="D92" s="15"/>
      <c r="E92" s="15"/>
      <c r="F92" s="15"/>
      <c r="G92" s="15"/>
      <c r="H92" s="15"/>
      <c r="I92" s="15"/>
      <c r="J92" s="6"/>
    </row>
    <row r="93" spans="1:10">
      <c r="A93" s="21"/>
      <c r="B93" s="20"/>
      <c r="C93" s="8" t="s">
        <v>14</v>
      </c>
      <c r="D93" s="15"/>
      <c r="E93" s="15"/>
      <c r="F93" s="15"/>
      <c r="G93" s="15"/>
      <c r="H93" s="15"/>
      <c r="I93" s="15"/>
      <c r="J93" s="6"/>
    </row>
    <row r="94" spans="1:10" ht="27" customHeight="1">
      <c r="A94" s="21"/>
      <c r="B94" s="20"/>
      <c r="C94" s="21" t="s">
        <v>11</v>
      </c>
      <c r="D94" s="19"/>
      <c r="E94" s="19"/>
      <c r="F94" s="19"/>
      <c r="G94" s="19"/>
      <c r="H94" s="19"/>
      <c r="I94" s="19"/>
      <c r="J94" s="6"/>
    </row>
    <row r="95" spans="1:10" ht="13.5" customHeight="1">
      <c r="A95" s="21"/>
      <c r="B95" s="20"/>
      <c r="C95" s="21"/>
      <c r="D95" s="19"/>
      <c r="E95" s="19"/>
      <c r="F95" s="19"/>
      <c r="G95" s="19"/>
      <c r="H95" s="19"/>
      <c r="I95" s="19"/>
      <c r="J95" s="6"/>
    </row>
    <row r="96" spans="1:10">
      <c r="A96" s="28" t="s">
        <v>15</v>
      </c>
      <c r="B96" s="22" t="s">
        <v>1</v>
      </c>
      <c r="C96" s="13" t="s">
        <v>2</v>
      </c>
      <c r="D96" s="16">
        <f>SUM(D97+D99)</f>
        <v>64938</v>
      </c>
      <c r="E96" s="16">
        <f>E97+E99</f>
        <v>32813.100000000006</v>
      </c>
      <c r="F96" s="16">
        <f>F97+F99</f>
        <v>15953.5</v>
      </c>
      <c r="G96" s="16">
        <f>G97+G99</f>
        <v>16171.4</v>
      </c>
      <c r="H96" s="16">
        <f>H97+H99</f>
        <v>0</v>
      </c>
      <c r="I96" s="16">
        <f>I97+I99</f>
        <v>0</v>
      </c>
      <c r="J96" s="6"/>
    </row>
    <row r="97" spans="1:10">
      <c r="A97" s="28"/>
      <c r="B97" s="22"/>
      <c r="C97" s="13" t="s">
        <v>16</v>
      </c>
      <c r="D97" s="30">
        <f>SUM(D105+D124+D146+D152+D179+D189)</f>
        <v>25306.7</v>
      </c>
      <c r="E97" s="30">
        <f>SUM(E105+E124+E146+E152+E179+E189)</f>
        <v>15181.8</v>
      </c>
      <c r="F97" s="30">
        <f>SUM(F105+F124+F146+F152+F179)</f>
        <v>4953.5</v>
      </c>
      <c r="G97" s="30">
        <f>SUM(G105+G124+G146+G152+G179)</f>
        <v>5171.3999999999996</v>
      </c>
      <c r="H97" s="30">
        <f>SUM(H105+H124+H146+H152+H179)</f>
        <v>0</v>
      </c>
      <c r="I97" s="30">
        <f>SUM(I105+I124+I146+I152+I179)</f>
        <v>0</v>
      </c>
      <c r="J97" s="6"/>
    </row>
    <row r="98" spans="1:10">
      <c r="A98" s="28"/>
      <c r="B98" s="22"/>
      <c r="C98" s="13" t="s">
        <v>17</v>
      </c>
      <c r="D98" s="30"/>
      <c r="E98" s="30"/>
      <c r="F98" s="30"/>
      <c r="G98" s="30"/>
      <c r="H98" s="30"/>
      <c r="I98" s="30"/>
      <c r="J98" s="6"/>
    </row>
    <row r="99" spans="1:10">
      <c r="A99" s="28"/>
      <c r="B99" s="22"/>
      <c r="C99" s="28" t="s">
        <v>18</v>
      </c>
      <c r="D99" s="30">
        <f>SUM(E99:I100)</f>
        <v>39631.300000000003</v>
      </c>
      <c r="E99" s="30">
        <f>SUM(E119+E125+E138+E145+E150+E177+E180+E192)</f>
        <v>17631.300000000003</v>
      </c>
      <c r="F99" s="30">
        <f>SUM(F119+F125+F138+F145+F150+F177+F180+F192)</f>
        <v>11000</v>
      </c>
      <c r="G99" s="30">
        <f>SUM(G119+G125+G138+G145+G150+G177+G180+G192)</f>
        <v>11000</v>
      </c>
      <c r="H99" s="30">
        <f>SUM(H119+H125+H138+H145+H150+H177+H180+H192)</f>
        <v>0</v>
      </c>
      <c r="I99" s="30">
        <f>SUM(I119+I125+I138+I145+I150+I177+I180+I192)</f>
        <v>0</v>
      </c>
      <c r="J99" s="6"/>
    </row>
    <row r="100" spans="1:10">
      <c r="A100" s="28"/>
      <c r="B100" s="22"/>
      <c r="C100" s="28"/>
      <c r="D100" s="30"/>
      <c r="E100" s="30"/>
      <c r="F100" s="30"/>
      <c r="G100" s="30"/>
      <c r="H100" s="30"/>
      <c r="I100" s="30"/>
      <c r="J100" s="6"/>
    </row>
    <row r="101" spans="1:10" ht="25.5">
      <c r="A101" s="28"/>
      <c r="B101" s="22"/>
      <c r="C101" s="13" t="s">
        <v>4</v>
      </c>
      <c r="D101" s="16"/>
      <c r="E101" s="16"/>
      <c r="F101" s="16"/>
      <c r="G101" s="16"/>
      <c r="H101" s="16"/>
      <c r="I101" s="16"/>
      <c r="J101" s="6"/>
    </row>
    <row r="102" spans="1:10" ht="61.5" customHeight="1">
      <c r="A102" s="28"/>
      <c r="B102" s="22"/>
      <c r="C102" s="13" t="s">
        <v>19</v>
      </c>
      <c r="D102" s="16"/>
      <c r="E102" s="16"/>
      <c r="F102" s="16"/>
      <c r="G102" s="16"/>
      <c r="H102" s="16"/>
      <c r="I102" s="16"/>
      <c r="J102" s="6"/>
    </row>
    <row r="103" spans="1:10" ht="25.5">
      <c r="A103" s="28"/>
      <c r="B103" s="22"/>
      <c r="C103" s="13" t="s">
        <v>5</v>
      </c>
      <c r="D103" s="16"/>
      <c r="E103" s="16">
        <v>0</v>
      </c>
      <c r="F103" s="16">
        <v>0</v>
      </c>
      <c r="G103" s="16"/>
      <c r="H103" s="16">
        <v>0</v>
      </c>
      <c r="I103" s="16"/>
      <c r="J103" s="6"/>
    </row>
    <row r="104" spans="1:10">
      <c r="A104" s="21" t="s">
        <v>75</v>
      </c>
      <c r="B104" s="20" t="s">
        <v>1</v>
      </c>
      <c r="C104" s="8" t="s">
        <v>2</v>
      </c>
      <c r="D104" s="15">
        <f>SUM(E104+F104+G104+H104+I104)</f>
        <v>16554.900000000001</v>
      </c>
      <c r="E104" s="15">
        <f>E105</f>
        <v>9950</v>
      </c>
      <c r="F104" s="15">
        <f>F105</f>
        <v>3193.5</v>
      </c>
      <c r="G104" s="15">
        <f>G105</f>
        <v>3411.4</v>
      </c>
      <c r="H104" s="15"/>
      <c r="I104" s="15"/>
      <c r="J104" s="6"/>
    </row>
    <row r="105" spans="1:10">
      <c r="A105" s="21"/>
      <c r="B105" s="20"/>
      <c r="C105" s="8" t="s">
        <v>16</v>
      </c>
      <c r="D105" s="19">
        <f>SUM(E105+F105+G105+H105+I105)</f>
        <v>16554.900000000001</v>
      </c>
      <c r="E105" s="19">
        <f>SUM(E113+E116)</f>
        <v>9950</v>
      </c>
      <c r="F105" s="19">
        <f>SUM(F113+F116)</f>
        <v>3193.5</v>
      </c>
      <c r="G105" s="19">
        <f>SUM(G113+G116)</f>
        <v>3411.4</v>
      </c>
      <c r="H105" s="19"/>
      <c r="I105" s="19"/>
      <c r="J105" s="6"/>
    </row>
    <row r="106" spans="1:10" ht="25.5">
      <c r="A106" s="21"/>
      <c r="B106" s="20"/>
      <c r="C106" s="8" t="s">
        <v>20</v>
      </c>
      <c r="D106" s="19"/>
      <c r="E106" s="19"/>
      <c r="F106" s="19"/>
      <c r="G106" s="19"/>
      <c r="H106" s="19"/>
      <c r="I106" s="19"/>
      <c r="J106" s="6"/>
    </row>
    <row r="107" spans="1:10" ht="25.5">
      <c r="A107" s="21"/>
      <c r="B107" s="20"/>
      <c r="C107" s="8" t="s">
        <v>4</v>
      </c>
      <c r="D107" s="15"/>
      <c r="E107" s="15"/>
      <c r="F107" s="15"/>
      <c r="G107" s="15"/>
      <c r="H107" s="15"/>
      <c r="I107" s="15"/>
      <c r="J107" s="6"/>
    </row>
    <row r="108" spans="1:10">
      <c r="A108" s="21"/>
      <c r="B108" s="20"/>
      <c r="C108" s="8" t="s">
        <v>21</v>
      </c>
      <c r="D108" s="15"/>
      <c r="E108" s="15"/>
      <c r="F108" s="15"/>
      <c r="G108" s="15"/>
      <c r="H108" s="15"/>
      <c r="I108" s="15"/>
      <c r="J108" s="6"/>
    </row>
    <row r="109" spans="1:10">
      <c r="A109" s="21"/>
      <c r="B109" s="20"/>
      <c r="C109" s="21" t="s">
        <v>5</v>
      </c>
      <c r="D109" s="19"/>
      <c r="E109" s="19"/>
      <c r="F109" s="19"/>
      <c r="G109" s="19"/>
      <c r="H109" s="19"/>
      <c r="I109" s="19"/>
      <c r="J109" s="6"/>
    </row>
    <row r="110" spans="1:10">
      <c r="A110" s="21"/>
      <c r="B110" s="20"/>
      <c r="C110" s="21"/>
      <c r="D110" s="19"/>
      <c r="E110" s="19"/>
      <c r="F110" s="19"/>
      <c r="G110" s="19"/>
      <c r="H110" s="19"/>
      <c r="I110" s="19"/>
      <c r="J110" s="6"/>
    </row>
    <row r="111" spans="1:10">
      <c r="A111" s="21"/>
      <c r="B111" s="20"/>
      <c r="C111" s="21"/>
      <c r="D111" s="19"/>
      <c r="E111" s="19"/>
      <c r="F111" s="19"/>
      <c r="G111" s="19"/>
      <c r="H111" s="19"/>
      <c r="I111" s="19"/>
      <c r="J111" s="6"/>
    </row>
    <row r="112" spans="1:10" ht="15.75" customHeight="1">
      <c r="A112" s="23" t="s">
        <v>74</v>
      </c>
      <c r="B112" s="20"/>
      <c r="C112" s="8" t="s">
        <v>2</v>
      </c>
      <c r="D112" s="15">
        <f>SUM(E112+F112+G112+H112+I112)</f>
        <v>14354.9</v>
      </c>
      <c r="E112" s="15">
        <f>E113</f>
        <v>8950</v>
      </c>
      <c r="F112" s="15">
        <f>F113</f>
        <v>2693.5</v>
      </c>
      <c r="G112" s="15">
        <f>G113</f>
        <v>2711.4</v>
      </c>
      <c r="H112" s="15">
        <f>H113</f>
        <v>0</v>
      </c>
      <c r="I112" s="15">
        <f>I113</f>
        <v>0</v>
      </c>
      <c r="J112" s="6"/>
    </row>
    <row r="113" spans="1:10">
      <c r="A113" s="23"/>
      <c r="B113" s="20"/>
      <c r="C113" s="8" t="s">
        <v>16</v>
      </c>
      <c r="D113" s="19">
        <f>SUM(E113+F113+G113+H113+I113)</f>
        <v>14354.9</v>
      </c>
      <c r="E113" s="19">
        <v>8950</v>
      </c>
      <c r="F113" s="19">
        <v>2693.5</v>
      </c>
      <c r="G113" s="19">
        <v>2711.4</v>
      </c>
      <c r="H113" s="19">
        <v>0</v>
      </c>
      <c r="I113" s="19">
        <v>0</v>
      </c>
      <c r="J113" s="6"/>
    </row>
    <row r="114" spans="1:10" ht="25.5">
      <c r="A114" s="23"/>
      <c r="B114" s="20"/>
      <c r="C114" s="8" t="s">
        <v>20</v>
      </c>
      <c r="D114" s="19"/>
      <c r="E114" s="19"/>
      <c r="F114" s="19"/>
      <c r="G114" s="19"/>
      <c r="H114" s="19"/>
      <c r="I114" s="19"/>
      <c r="J114" s="6"/>
    </row>
    <row r="115" spans="1:10" ht="17.25" customHeight="1">
      <c r="A115" s="23" t="s">
        <v>76</v>
      </c>
      <c r="B115" s="20"/>
      <c r="C115" s="8" t="s">
        <v>2</v>
      </c>
      <c r="D115" s="15">
        <f>SUM(E115+F115+G115+H115+I115)</f>
        <v>2200</v>
      </c>
      <c r="E115" s="15">
        <f>E116</f>
        <v>1000</v>
      </c>
      <c r="F115" s="15">
        <f>F116</f>
        <v>500</v>
      </c>
      <c r="G115" s="15">
        <f>G116</f>
        <v>700</v>
      </c>
      <c r="H115" s="15">
        <f>H116</f>
        <v>0</v>
      </c>
      <c r="I115" s="15">
        <f>I116</f>
        <v>0</v>
      </c>
      <c r="J115" s="6"/>
    </row>
    <row r="116" spans="1:10" ht="21.75" customHeight="1">
      <c r="A116" s="23"/>
      <c r="B116" s="20"/>
      <c r="C116" s="8" t="s">
        <v>16</v>
      </c>
      <c r="D116" s="19">
        <f>SUM(E116+F116+G116+H116+I116)</f>
        <v>2200</v>
      </c>
      <c r="E116" s="19">
        <v>1000</v>
      </c>
      <c r="F116" s="19">
        <v>500</v>
      </c>
      <c r="G116" s="19">
        <v>700</v>
      </c>
      <c r="H116" s="19">
        <v>0</v>
      </c>
      <c r="I116" s="19">
        <v>0</v>
      </c>
      <c r="J116" s="6"/>
    </row>
    <row r="117" spans="1:10" ht="27.75" customHeight="1">
      <c r="A117" s="23"/>
      <c r="B117" s="20"/>
      <c r="C117" s="8" t="s">
        <v>20</v>
      </c>
      <c r="D117" s="19"/>
      <c r="E117" s="19"/>
      <c r="F117" s="19"/>
      <c r="G117" s="19"/>
      <c r="H117" s="19"/>
      <c r="I117" s="19"/>
      <c r="J117" s="6"/>
    </row>
    <row r="118" spans="1:10">
      <c r="A118" s="21" t="s">
        <v>22</v>
      </c>
      <c r="B118" s="20"/>
      <c r="C118" s="8" t="s">
        <v>2</v>
      </c>
      <c r="D118" s="15">
        <f>SUM(E118+F118+G118+H118+I118)</f>
        <v>17590</v>
      </c>
      <c r="E118" s="15">
        <f>E119</f>
        <v>10390</v>
      </c>
      <c r="F118" s="15">
        <f>F119</f>
        <v>3600</v>
      </c>
      <c r="G118" s="15">
        <f>G119</f>
        <v>3600</v>
      </c>
      <c r="H118" s="15">
        <f>H119</f>
        <v>0</v>
      </c>
      <c r="I118" s="15">
        <f>I119</f>
        <v>0</v>
      </c>
      <c r="J118" s="6"/>
    </row>
    <row r="119" spans="1:10">
      <c r="A119" s="21"/>
      <c r="B119" s="20"/>
      <c r="C119" s="8" t="s">
        <v>3</v>
      </c>
      <c r="D119" s="15">
        <f>SUM(E119+F119+G119+H119+I119)</f>
        <v>17590</v>
      </c>
      <c r="E119" s="15">
        <v>10390</v>
      </c>
      <c r="F119" s="15">
        <v>3600</v>
      </c>
      <c r="G119" s="15">
        <v>3600</v>
      </c>
      <c r="H119" s="15">
        <v>0</v>
      </c>
      <c r="I119" s="15">
        <v>0</v>
      </c>
      <c r="J119" s="6"/>
    </row>
    <row r="120" spans="1:10" ht="25.5">
      <c r="A120" s="21"/>
      <c r="B120" s="20"/>
      <c r="C120" s="8" t="s">
        <v>4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/>
      <c r="J120" s="6"/>
    </row>
    <row r="121" spans="1:10">
      <c r="A121" s="21"/>
      <c r="B121" s="20"/>
      <c r="C121" s="8" t="s">
        <v>21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/>
      <c r="J121" s="6"/>
    </row>
    <row r="122" spans="1:10" ht="25.5">
      <c r="A122" s="21"/>
      <c r="B122" s="20"/>
      <c r="C122" s="8" t="s">
        <v>5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/>
      <c r="J122" s="6"/>
    </row>
    <row r="123" spans="1:10" ht="51" customHeight="1">
      <c r="A123" s="24" t="s">
        <v>79</v>
      </c>
      <c r="B123" s="20"/>
      <c r="C123" s="8" t="s">
        <v>23</v>
      </c>
      <c r="D123" s="15">
        <f>SUM(E123+F123+G123+H123+I123)</f>
        <v>19838.2</v>
      </c>
      <c r="E123" s="15">
        <f>SUM(E124+E125)</f>
        <v>8638.2000000000007</v>
      </c>
      <c r="F123" s="15">
        <f>SUM(F124+F125)</f>
        <v>5600</v>
      </c>
      <c r="G123" s="15">
        <f>SUM(G124+G125)</f>
        <v>5600</v>
      </c>
      <c r="H123" s="15">
        <f>SUM(H124+H125)</f>
        <v>0</v>
      </c>
      <c r="I123" s="15">
        <f>SUM(I124+I125)</f>
        <v>0</v>
      </c>
      <c r="J123" s="6"/>
    </row>
    <row r="124" spans="1:10" ht="25.5">
      <c r="A124" s="29"/>
      <c r="B124" s="20"/>
      <c r="C124" s="8" t="s">
        <v>24</v>
      </c>
      <c r="D124" s="15">
        <f>SUM(E124+F124+G124+H124+I124)</f>
        <v>5621.8</v>
      </c>
      <c r="E124" s="15">
        <f>E129</f>
        <v>3621.8</v>
      </c>
      <c r="F124" s="15">
        <v>1000</v>
      </c>
      <c r="G124" s="15">
        <v>1000</v>
      </c>
      <c r="H124" s="15">
        <v>0</v>
      </c>
      <c r="I124" s="15">
        <v>0</v>
      </c>
      <c r="J124" s="6"/>
    </row>
    <row r="125" spans="1:10">
      <c r="A125" s="25"/>
      <c r="B125" s="20"/>
      <c r="C125" s="8" t="s">
        <v>18</v>
      </c>
      <c r="D125" s="15">
        <f>SUM(E125+F125+G125+H125+I125)</f>
        <v>14216.4</v>
      </c>
      <c r="E125" s="15">
        <f>SUM(E131+E133)</f>
        <v>5016.3999999999996</v>
      </c>
      <c r="F125" s="15">
        <f>SUM(F131+F133)</f>
        <v>4600</v>
      </c>
      <c r="G125" s="15">
        <f>SUM(G131+G133)</f>
        <v>4600</v>
      </c>
      <c r="H125" s="15">
        <f>SUM(H131+H133)</f>
        <v>0</v>
      </c>
      <c r="I125" s="15">
        <f>SUM(I131+I133)</f>
        <v>0</v>
      </c>
      <c r="J125" s="6"/>
    </row>
    <row r="126" spans="1:10" ht="6.75" customHeight="1">
      <c r="A126" s="21" t="s">
        <v>25</v>
      </c>
      <c r="B126" s="21"/>
      <c r="C126" s="21" t="s">
        <v>23</v>
      </c>
      <c r="D126" s="19">
        <f>SUM(E126+F126+G126+H126+I126)</f>
        <v>9821.7999999999993</v>
      </c>
      <c r="E126" s="19">
        <f>SUM(E129+E131)</f>
        <v>4621.8</v>
      </c>
      <c r="F126" s="19">
        <f>SUM(F129+F131)</f>
        <v>2600</v>
      </c>
      <c r="G126" s="19">
        <f>SUM(G129+G131)</f>
        <v>2600</v>
      </c>
      <c r="H126" s="19">
        <f>SUM(H129+H131)</f>
        <v>0</v>
      </c>
      <c r="I126" s="19">
        <f>SUM(I129+I131)</f>
        <v>0</v>
      </c>
      <c r="J126" s="6"/>
    </row>
    <row r="127" spans="1:10" ht="14.25" customHeight="1">
      <c r="A127" s="21"/>
      <c r="B127" s="21"/>
      <c r="C127" s="21"/>
      <c r="D127" s="19"/>
      <c r="E127" s="19"/>
      <c r="F127" s="19"/>
      <c r="G127" s="19"/>
      <c r="H127" s="19"/>
      <c r="I127" s="19"/>
      <c r="J127" s="6"/>
    </row>
    <row r="128" spans="1:10" ht="11.25" customHeight="1">
      <c r="A128" s="21"/>
      <c r="B128" s="21"/>
      <c r="C128" s="21"/>
      <c r="D128" s="19"/>
      <c r="E128" s="19"/>
      <c r="F128" s="19"/>
      <c r="G128" s="19"/>
      <c r="H128" s="19"/>
      <c r="I128" s="19"/>
      <c r="J128" s="6"/>
    </row>
    <row r="129" spans="1:10">
      <c r="A129" s="21"/>
      <c r="B129" s="21"/>
      <c r="C129" s="21" t="s">
        <v>26</v>
      </c>
      <c r="D129" s="19">
        <f>SUM(E129+F129+G129+H129+I129)</f>
        <v>5621.8</v>
      </c>
      <c r="E129" s="19">
        <v>3621.8</v>
      </c>
      <c r="F129" s="19">
        <v>1000</v>
      </c>
      <c r="G129" s="19">
        <v>1000</v>
      </c>
      <c r="H129" s="19">
        <v>0</v>
      </c>
      <c r="I129" s="19">
        <v>0</v>
      </c>
      <c r="J129" s="6"/>
    </row>
    <row r="130" spans="1:10">
      <c r="A130" s="21"/>
      <c r="B130" s="21"/>
      <c r="C130" s="21"/>
      <c r="D130" s="19"/>
      <c r="E130" s="19"/>
      <c r="F130" s="19"/>
      <c r="G130" s="19"/>
      <c r="H130" s="19"/>
      <c r="I130" s="19"/>
      <c r="J130" s="6"/>
    </row>
    <row r="131" spans="1:10">
      <c r="A131" s="21"/>
      <c r="B131" s="21"/>
      <c r="C131" s="8" t="s">
        <v>8</v>
      </c>
      <c r="D131" s="15">
        <f>SUM(E131+F131+G131+H131+I131)</f>
        <v>4200</v>
      </c>
      <c r="E131" s="15">
        <v>1000</v>
      </c>
      <c r="F131" s="15">
        <v>1600</v>
      </c>
      <c r="G131" s="15">
        <v>1600</v>
      </c>
      <c r="H131" s="15">
        <v>0</v>
      </c>
      <c r="I131" s="15">
        <v>0</v>
      </c>
      <c r="J131" s="6"/>
    </row>
    <row r="132" spans="1:10">
      <c r="A132" s="21" t="s">
        <v>27</v>
      </c>
      <c r="B132" s="21"/>
      <c r="C132" s="8" t="s">
        <v>23</v>
      </c>
      <c r="D132" s="15">
        <f>SUM(E132+F132+G132+H132+I132)</f>
        <v>10016.4</v>
      </c>
      <c r="E132" s="15">
        <f>E133</f>
        <v>4016.4</v>
      </c>
      <c r="F132" s="15">
        <f>F133</f>
        <v>3000</v>
      </c>
      <c r="G132" s="15">
        <f>G133</f>
        <v>3000</v>
      </c>
      <c r="H132" s="15">
        <f>H133</f>
        <v>0</v>
      </c>
      <c r="I132" s="15">
        <f>I133</f>
        <v>0</v>
      </c>
      <c r="J132" s="6"/>
    </row>
    <row r="133" spans="1:10" ht="9.75" customHeight="1">
      <c r="A133" s="21"/>
      <c r="B133" s="21"/>
      <c r="C133" s="21" t="s">
        <v>8</v>
      </c>
      <c r="D133" s="19">
        <f>SUM(E133+F133+G133+H133+I133)</f>
        <v>10016.4</v>
      </c>
      <c r="E133" s="19">
        <v>4016.4</v>
      </c>
      <c r="F133" s="19">
        <v>3000</v>
      </c>
      <c r="G133" s="19">
        <v>3000</v>
      </c>
      <c r="H133" s="19">
        <v>0</v>
      </c>
      <c r="I133" s="19">
        <v>0</v>
      </c>
      <c r="J133" s="6"/>
    </row>
    <row r="134" spans="1:10" ht="12" customHeight="1">
      <c r="A134" s="21"/>
      <c r="B134" s="21"/>
      <c r="C134" s="21"/>
      <c r="D134" s="19"/>
      <c r="E134" s="19"/>
      <c r="F134" s="19"/>
      <c r="G134" s="19"/>
      <c r="H134" s="19"/>
      <c r="I134" s="19"/>
      <c r="J134" s="6"/>
    </row>
    <row r="135" spans="1:10">
      <c r="A135" s="21" t="s">
        <v>28</v>
      </c>
      <c r="B135" s="20" t="s">
        <v>1</v>
      </c>
      <c r="C135" s="21" t="s">
        <v>2</v>
      </c>
      <c r="D135" s="19">
        <f>SUM(E135+F135+G135+H135+I135)</f>
        <v>2000</v>
      </c>
      <c r="E135" s="19">
        <f>E138</f>
        <v>0</v>
      </c>
      <c r="F135" s="19">
        <f>F138</f>
        <v>1000</v>
      </c>
      <c r="G135" s="19">
        <f>G138</f>
        <v>1000</v>
      </c>
      <c r="H135" s="19">
        <f>H138</f>
        <v>0</v>
      </c>
      <c r="I135" s="19">
        <f>I138</f>
        <v>0</v>
      </c>
      <c r="J135" s="6"/>
    </row>
    <row r="136" spans="1:10">
      <c r="A136" s="21"/>
      <c r="B136" s="20"/>
      <c r="C136" s="21"/>
      <c r="D136" s="19"/>
      <c r="E136" s="19"/>
      <c r="F136" s="19"/>
      <c r="G136" s="19"/>
      <c r="H136" s="19"/>
      <c r="I136" s="19"/>
      <c r="J136" s="6"/>
    </row>
    <row r="137" spans="1:10">
      <c r="A137" s="21"/>
      <c r="B137" s="20"/>
      <c r="C137" s="21"/>
      <c r="D137" s="19"/>
      <c r="E137" s="19"/>
      <c r="F137" s="19"/>
      <c r="G137" s="19"/>
      <c r="H137" s="19"/>
      <c r="I137" s="19"/>
      <c r="J137" s="6"/>
    </row>
    <row r="138" spans="1:10" ht="25.5">
      <c r="A138" s="21"/>
      <c r="B138" s="20"/>
      <c r="C138" s="8" t="s">
        <v>29</v>
      </c>
      <c r="D138" s="15">
        <f>SUM(E138+F138+G138+H138+I138)</f>
        <v>2000</v>
      </c>
      <c r="E138" s="15">
        <v>0</v>
      </c>
      <c r="F138" s="15">
        <v>1000</v>
      </c>
      <c r="G138" s="15">
        <v>1000</v>
      </c>
      <c r="H138" s="15">
        <v>0</v>
      </c>
      <c r="I138" s="15">
        <v>0</v>
      </c>
      <c r="J138" s="6"/>
    </row>
    <row r="139" spans="1:10" ht="25.5">
      <c r="A139" s="21"/>
      <c r="B139" s="20"/>
      <c r="C139" s="8" t="s">
        <v>9</v>
      </c>
      <c r="D139" s="15"/>
      <c r="E139" s="15">
        <v>0</v>
      </c>
      <c r="F139" s="15"/>
      <c r="G139" s="15"/>
      <c r="H139" s="15"/>
      <c r="I139" s="15"/>
      <c r="J139" s="6"/>
    </row>
    <row r="140" spans="1:10" ht="48.75" customHeight="1">
      <c r="A140" s="21"/>
      <c r="B140" s="20"/>
      <c r="C140" s="8" t="s">
        <v>30</v>
      </c>
      <c r="D140" s="15"/>
      <c r="E140" s="15"/>
      <c r="F140" s="15"/>
      <c r="G140" s="15"/>
      <c r="H140" s="15"/>
      <c r="I140" s="15"/>
      <c r="J140" s="6"/>
    </row>
    <row r="141" spans="1:10" ht="25.5">
      <c r="A141" s="21"/>
      <c r="B141" s="20"/>
      <c r="C141" s="8" t="s">
        <v>11</v>
      </c>
      <c r="D141" s="15"/>
      <c r="E141" s="15">
        <v>0</v>
      </c>
      <c r="F141" s="15"/>
      <c r="G141" s="15"/>
      <c r="H141" s="15"/>
      <c r="I141" s="15"/>
      <c r="J141" s="6"/>
    </row>
    <row r="142" spans="1:10">
      <c r="A142" s="8" t="s">
        <v>31</v>
      </c>
      <c r="B142" s="20" t="s">
        <v>1</v>
      </c>
      <c r="C142" s="21" t="s">
        <v>23</v>
      </c>
      <c r="D142" s="19">
        <f>SUM(E142+F142+G142+H142+I142)</f>
        <v>3875</v>
      </c>
      <c r="E142" s="19">
        <f>SUM(E145+E146)</f>
        <v>1275</v>
      </c>
      <c r="F142" s="19">
        <f>SUM(F145+F146)</f>
        <v>1300</v>
      </c>
      <c r="G142" s="19">
        <f>SUM(G145+G146)</f>
        <v>1300</v>
      </c>
      <c r="H142" s="19">
        <f>SUM(H145+H146)</f>
        <v>0</v>
      </c>
      <c r="I142" s="19">
        <f>SUM(I145+I146)</f>
        <v>0</v>
      </c>
      <c r="J142" s="6"/>
    </row>
    <row r="143" spans="1:10">
      <c r="A143" s="8"/>
      <c r="B143" s="20"/>
      <c r="C143" s="21"/>
      <c r="D143" s="19"/>
      <c r="E143" s="19"/>
      <c r="F143" s="19"/>
      <c r="G143" s="19"/>
      <c r="H143" s="19"/>
      <c r="I143" s="19"/>
      <c r="J143" s="6"/>
    </row>
    <row r="144" spans="1:10" ht="25.5">
      <c r="A144" s="8" t="s">
        <v>32</v>
      </c>
      <c r="B144" s="20"/>
      <c r="C144" s="21"/>
      <c r="D144" s="19"/>
      <c r="E144" s="19"/>
      <c r="F144" s="19"/>
      <c r="G144" s="19"/>
      <c r="H144" s="19"/>
      <c r="I144" s="19"/>
      <c r="J144" s="6"/>
    </row>
    <row r="145" spans="1:10">
      <c r="A145" s="8"/>
      <c r="B145" s="20"/>
      <c r="C145" s="8" t="s">
        <v>18</v>
      </c>
      <c r="D145" s="15">
        <f>SUM(E145+F145+G145+H145+I145)</f>
        <v>2975</v>
      </c>
      <c r="E145" s="15">
        <v>975</v>
      </c>
      <c r="F145" s="15">
        <v>1000</v>
      </c>
      <c r="G145" s="15">
        <v>1000</v>
      </c>
      <c r="H145" s="15">
        <v>0</v>
      </c>
      <c r="I145" s="15">
        <v>0</v>
      </c>
      <c r="J145" s="6"/>
    </row>
    <row r="146" spans="1:10" ht="25.5">
      <c r="A146" s="8"/>
      <c r="B146" s="20"/>
      <c r="C146" s="8" t="s">
        <v>26</v>
      </c>
      <c r="D146" s="15">
        <f>SUM(E146+F146+G146+H146+I146)</f>
        <v>900</v>
      </c>
      <c r="E146" s="15">
        <v>300</v>
      </c>
      <c r="F146" s="15">
        <v>300</v>
      </c>
      <c r="G146" s="15">
        <v>300</v>
      </c>
      <c r="H146" s="15">
        <v>0</v>
      </c>
      <c r="I146" s="15">
        <v>0</v>
      </c>
      <c r="J146" s="6"/>
    </row>
    <row r="147" spans="1:10">
      <c r="A147" s="21" t="s">
        <v>33</v>
      </c>
      <c r="B147" s="20"/>
      <c r="C147" s="21" t="s">
        <v>23</v>
      </c>
      <c r="D147" s="19">
        <f>SUM(E147+F147+G147+H147+I147)</f>
        <v>55</v>
      </c>
      <c r="E147" s="19">
        <f>SUM(E150+E152)</f>
        <v>35</v>
      </c>
      <c r="F147" s="19">
        <f>SUM(F150+F152)</f>
        <v>10</v>
      </c>
      <c r="G147" s="19">
        <f>SUM(G150+G152)</f>
        <v>10</v>
      </c>
      <c r="H147" s="19">
        <f>SUM(H150+H152)</f>
        <v>0</v>
      </c>
      <c r="I147" s="19">
        <f>SUM(I150+I152)</f>
        <v>0</v>
      </c>
      <c r="J147" s="6"/>
    </row>
    <row r="148" spans="1:10">
      <c r="A148" s="21"/>
      <c r="B148" s="20"/>
      <c r="C148" s="21"/>
      <c r="D148" s="19"/>
      <c r="E148" s="19"/>
      <c r="F148" s="19"/>
      <c r="G148" s="19"/>
      <c r="H148" s="19"/>
      <c r="I148" s="19"/>
      <c r="J148" s="6"/>
    </row>
    <row r="149" spans="1:10">
      <c r="A149" s="21"/>
      <c r="B149" s="20"/>
      <c r="C149" s="21"/>
      <c r="D149" s="19"/>
      <c r="E149" s="19"/>
      <c r="F149" s="19"/>
      <c r="G149" s="19"/>
      <c r="H149" s="19"/>
      <c r="I149" s="19"/>
      <c r="J149" s="6"/>
    </row>
    <row r="150" spans="1:10">
      <c r="A150" s="21"/>
      <c r="B150" s="20"/>
      <c r="C150" s="21" t="s">
        <v>8</v>
      </c>
      <c r="D150" s="19">
        <f>SUM(E150+F150)</f>
        <v>25</v>
      </c>
      <c r="E150" s="19">
        <v>25</v>
      </c>
      <c r="F150" s="19">
        <v>0</v>
      </c>
      <c r="G150" s="19">
        <v>0</v>
      </c>
      <c r="H150" s="19">
        <v>0</v>
      </c>
      <c r="I150" s="19">
        <v>0</v>
      </c>
      <c r="J150" s="6"/>
    </row>
    <row r="151" spans="1:10">
      <c r="A151" s="21"/>
      <c r="B151" s="20"/>
      <c r="C151" s="21"/>
      <c r="D151" s="19"/>
      <c r="E151" s="19"/>
      <c r="F151" s="19"/>
      <c r="G151" s="19"/>
      <c r="H151" s="19"/>
      <c r="I151" s="19"/>
      <c r="J151" s="6"/>
    </row>
    <row r="152" spans="1:10">
      <c r="A152" s="21"/>
      <c r="B152" s="20"/>
      <c r="C152" s="8" t="s">
        <v>34</v>
      </c>
      <c r="D152" s="19">
        <f>SUM(E152+F152+G152+H152+I152)</f>
        <v>30</v>
      </c>
      <c r="E152" s="19">
        <v>10</v>
      </c>
      <c r="F152" s="19">
        <v>10</v>
      </c>
      <c r="G152" s="19">
        <v>10</v>
      </c>
      <c r="H152" s="19">
        <v>0</v>
      </c>
      <c r="I152" s="19">
        <v>0</v>
      </c>
      <c r="J152" s="6"/>
    </row>
    <row r="153" spans="1:10">
      <c r="A153" s="21"/>
      <c r="B153" s="20"/>
      <c r="C153" s="8" t="s">
        <v>35</v>
      </c>
      <c r="D153" s="19"/>
      <c r="E153" s="19"/>
      <c r="F153" s="19"/>
      <c r="G153" s="19"/>
      <c r="H153" s="19"/>
      <c r="I153" s="19"/>
      <c r="J153" s="6"/>
    </row>
    <row r="154" spans="1:10">
      <c r="A154" s="8" t="s">
        <v>36</v>
      </c>
      <c r="B154" s="20" t="s">
        <v>1</v>
      </c>
      <c r="C154" s="21" t="s">
        <v>23</v>
      </c>
      <c r="D154" s="19"/>
      <c r="E154" s="19"/>
      <c r="F154" s="19"/>
      <c r="G154" s="19"/>
      <c r="H154" s="19"/>
      <c r="I154" s="19"/>
      <c r="J154" s="6"/>
    </row>
    <row r="155" spans="1:10" ht="38.25">
      <c r="A155" s="8" t="s">
        <v>37</v>
      </c>
      <c r="B155" s="20"/>
      <c r="C155" s="21"/>
      <c r="D155" s="19"/>
      <c r="E155" s="19"/>
      <c r="F155" s="19"/>
      <c r="G155" s="19"/>
      <c r="H155" s="19"/>
      <c r="I155" s="19"/>
      <c r="J155" s="6"/>
    </row>
    <row r="156" spans="1:10">
      <c r="A156" s="8"/>
      <c r="B156" s="20"/>
      <c r="C156" s="21" t="s">
        <v>18</v>
      </c>
      <c r="D156" s="19"/>
      <c r="E156" s="19"/>
      <c r="F156" s="19"/>
      <c r="G156" s="19"/>
      <c r="H156" s="19"/>
      <c r="I156" s="19"/>
      <c r="J156" s="6"/>
    </row>
    <row r="157" spans="1:10">
      <c r="A157" s="8"/>
      <c r="B157" s="20"/>
      <c r="C157" s="21"/>
      <c r="D157" s="19"/>
      <c r="E157" s="19"/>
      <c r="F157" s="19"/>
      <c r="G157" s="19"/>
      <c r="H157" s="19"/>
      <c r="I157" s="19"/>
      <c r="J157" s="6"/>
    </row>
    <row r="158" spans="1:10">
      <c r="A158" s="14"/>
      <c r="B158" s="20"/>
      <c r="C158" s="21" t="s">
        <v>26</v>
      </c>
      <c r="D158" s="19"/>
      <c r="E158" s="19"/>
      <c r="F158" s="19"/>
      <c r="G158" s="19"/>
      <c r="H158" s="19"/>
      <c r="I158" s="19"/>
      <c r="J158" s="6"/>
    </row>
    <row r="159" spans="1:10">
      <c r="A159" s="14"/>
      <c r="B159" s="20"/>
      <c r="C159" s="21"/>
      <c r="D159" s="19"/>
      <c r="E159" s="19"/>
      <c r="F159" s="19"/>
      <c r="G159" s="19"/>
      <c r="H159" s="19"/>
      <c r="I159" s="19"/>
      <c r="J159" s="6"/>
    </row>
    <row r="160" spans="1:10">
      <c r="A160" s="21" t="s">
        <v>38</v>
      </c>
      <c r="B160" s="20"/>
      <c r="C160" s="21" t="s">
        <v>23</v>
      </c>
      <c r="D160" s="19"/>
      <c r="E160" s="19"/>
      <c r="F160" s="19"/>
      <c r="G160" s="19"/>
      <c r="H160" s="19"/>
      <c r="I160" s="19"/>
      <c r="J160" s="6"/>
    </row>
    <row r="161" spans="1:10">
      <c r="A161" s="21"/>
      <c r="B161" s="20"/>
      <c r="C161" s="21"/>
      <c r="D161" s="19"/>
      <c r="E161" s="19"/>
      <c r="F161" s="19"/>
      <c r="G161" s="19"/>
      <c r="H161" s="19"/>
      <c r="I161" s="19"/>
      <c r="J161" s="6"/>
    </row>
    <row r="162" spans="1:10">
      <c r="A162" s="21"/>
      <c r="B162" s="20"/>
      <c r="C162" s="8" t="s">
        <v>3</v>
      </c>
      <c r="D162" s="19"/>
      <c r="E162" s="19"/>
      <c r="F162" s="19"/>
      <c r="G162" s="19"/>
      <c r="H162" s="19"/>
      <c r="I162" s="19"/>
      <c r="J162" s="6"/>
    </row>
    <row r="163" spans="1:10">
      <c r="A163" s="21"/>
      <c r="B163" s="20"/>
      <c r="C163" s="8" t="s">
        <v>39</v>
      </c>
      <c r="D163" s="19"/>
      <c r="E163" s="19"/>
      <c r="F163" s="19"/>
      <c r="G163" s="19"/>
      <c r="H163" s="19"/>
      <c r="I163" s="19"/>
      <c r="J163" s="6"/>
    </row>
    <row r="164" spans="1:10">
      <c r="A164" s="21"/>
      <c r="B164" s="20"/>
      <c r="C164" s="8"/>
      <c r="D164" s="19"/>
      <c r="E164" s="19"/>
      <c r="F164" s="19"/>
      <c r="G164" s="19"/>
      <c r="H164" s="19"/>
      <c r="I164" s="19"/>
      <c r="J164" s="6"/>
    </row>
    <row r="165" spans="1:10" ht="51">
      <c r="A165" s="21"/>
      <c r="B165" s="20"/>
      <c r="C165" s="8" t="s">
        <v>40</v>
      </c>
      <c r="D165" s="15"/>
      <c r="E165" s="15"/>
      <c r="F165" s="15"/>
      <c r="G165" s="15"/>
      <c r="H165" s="15"/>
      <c r="I165" s="15"/>
      <c r="J165" s="6"/>
    </row>
    <row r="166" spans="1:10" ht="15" customHeight="1">
      <c r="A166" s="20" t="s">
        <v>41</v>
      </c>
      <c r="B166" s="20"/>
      <c r="C166" s="8" t="s">
        <v>23</v>
      </c>
      <c r="D166" s="15"/>
      <c r="E166" s="15"/>
      <c r="F166" s="15"/>
      <c r="G166" s="15"/>
      <c r="H166" s="15"/>
      <c r="I166" s="15"/>
      <c r="J166" s="6"/>
    </row>
    <row r="167" spans="1:10">
      <c r="A167" s="20"/>
      <c r="B167" s="20"/>
      <c r="C167" s="21" t="s">
        <v>26</v>
      </c>
      <c r="D167" s="19"/>
      <c r="E167" s="19"/>
      <c r="F167" s="19"/>
      <c r="G167" s="19"/>
      <c r="H167" s="19"/>
      <c r="I167" s="19"/>
      <c r="J167" s="6"/>
    </row>
    <row r="168" spans="1:10">
      <c r="A168" s="20"/>
      <c r="B168" s="20"/>
      <c r="C168" s="21"/>
      <c r="D168" s="19"/>
      <c r="E168" s="19"/>
      <c r="F168" s="19"/>
      <c r="G168" s="19"/>
      <c r="H168" s="19"/>
      <c r="I168" s="19"/>
      <c r="J168" s="6"/>
    </row>
    <row r="169" spans="1:10">
      <c r="A169" s="20"/>
      <c r="B169" s="20"/>
      <c r="C169" s="21" t="s">
        <v>18</v>
      </c>
      <c r="D169" s="19"/>
      <c r="E169" s="19"/>
      <c r="F169" s="19"/>
      <c r="G169" s="19"/>
      <c r="H169" s="19"/>
      <c r="I169" s="19"/>
      <c r="J169" s="6"/>
    </row>
    <row r="170" spans="1:10">
      <c r="A170" s="20"/>
      <c r="B170" s="20"/>
      <c r="C170" s="21"/>
      <c r="D170" s="19"/>
      <c r="E170" s="19"/>
      <c r="F170" s="19"/>
      <c r="G170" s="19"/>
      <c r="H170" s="19"/>
      <c r="I170" s="19"/>
      <c r="J170" s="6"/>
    </row>
    <row r="171" spans="1:10">
      <c r="A171" s="21" t="s">
        <v>42</v>
      </c>
      <c r="B171" s="20"/>
      <c r="C171" s="8" t="s">
        <v>23</v>
      </c>
      <c r="D171" s="15"/>
      <c r="E171" s="15"/>
      <c r="F171" s="15"/>
      <c r="G171" s="15"/>
      <c r="H171" s="15"/>
      <c r="I171" s="15"/>
      <c r="J171" s="6"/>
    </row>
    <row r="172" spans="1:10">
      <c r="A172" s="21"/>
      <c r="B172" s="20"/>
      <c r="C172" s="21" t="s">
        <v>26</v>
      </c>
      <c r="D172" s="19"/>
      <c r="E172" s="19"/>
      <c r="F172" s="19"/>
      <c r="G172" s="19"/>
      <c r="H172" s="19"/>
      <c r="I172" s="19"/>
      <c r="J172" s="6"/>
    </row>
    <row r="173" spans="1:10">
      <c r="A173" s="21"/>
      <c r="B173" s="20"/>
      <c r="C173" s="21"/>
      <c r="D173" s="19"/>
      <c r="E173" s="19"/>
      <c r="F173" s="19"/>
      <c r="G173" s="19"/>
      <c r="H173" s="19"/>
      <c r="I173" s="19"/>
      <c r="J173" s="6"/>
    </row>
    <row r="174" spans="1:10">
      <c r="A174" s="21"/>
      <c r="B174" s="20"/>
      <c r="C174" s="8" t="s">
        <v>18</v>
      </c>
      <c r="D174" s="15"/>
      <c r="E174" s="15"/>
      <c r="F174" s="15"/>
      <c r="G174" s="15"/>
      <c r="H174" s="15"/>
      <c r="I174" s="15"/>
      <c r="J174" s="6"/>
    </row>
    <row r="175" spans="1:10" ht="28.5" customHeight="1">
      <c r="A175" s="21" t="s">
        <v>43</v>
      </c>
      <c r="B175" s="20" t="s">
        <v>1</v>
      </c>
      <c r="C175" s="8" t="s">
        <v>23</v>
      </c>
      <c r="D175" s="15">
        <f>D177</f>
        <v>254.4</v>
      </c>
      <c r="E175" s="15">
        <f>E177</f>
        <v>254.4</v>
      </c>
      <c r="F175" s="15"/>
      <c r="G175" s="15"/>
      <c r="H175" s="15"/>
      <c r="I175" s="15"/>
      <c r="J175" s="6"/>
    </row>
    <row r="176" spans="1:10" ht="25.5">
      <c r="A176" s="21"/>
      <c r="B176" s="20"/>
      <c r="C176" s="8" t="s">
        <v>44</v>
      </c>
      <c r="D176" s="15"/>
      <c r="E176" s="15"/>
      <c r="F176" s="15"/>
      <c r="G176" s="15"/>
      <c r="H176" s="15"/>
      <c r="I176" s="15"/>
      <c r="J176" s="6"/>
    </row>
    <row r="177" spans="1:10">
      <c r="A177" s="21"/>
      <c r="B177" s="20"/>
      <c r="C177" s="8" t="s">
        <v>8</v>
      </c>
      <c r="D177" s="15">
        <f>SUM(E177+F177+G177+H177+I177)</f>
        <v>254.4</v>
      </c>
      <c r="E177" s="15">
        <v>254.4</v>
      </c>
      <c r="F177" s="15">
        <v>0</v>
      </c>
      <c r="G177" s="15">
        <v>0</v>
      </c>
      <c r="H177" s="15">
        <v>0</v>
      </c>
      <c r="I177" s="15">
        <v>0</v>
      </c>
      <c r="J177" s="6"/>
    </row>
    <row r="178" spans="1:10">
      <c r="A178" s="21" t="s">
        <v>45</v>
      </c>
      <c r="B178" s="20" t="s">
        <v>1</v>
      </c>
      <c r="C178" s="8" t="s">
        <v>23</v>
      </c>
      <c r="D178" s="15">
        <f>SUM(E178+F178+G178+H178+I178)</f>
        <v>3846</v>
      </c>
      <c r="E178" s="15">
        <f>SUM(E179+E180)</f>
        <v>1346</v>
      </c>
      <c r="F178" s="15">
        <f>SUM(F179+F180)</f>
        <v>1250</v>
      </c>
      <c r="G178" s="15">
        <f>SUM(G179+G180)</f>
        <v>1250</v>
      </c>
      <c r="H178" s="15">
        <f>SUM(H179+H180)</f>
        <v>0</v>
      </c>
      <c r="I178" s="15">
        <f>SUM(I179+I180)</f>
        <v>0</v>
      </c>
      <c r="J178" s="6"/>
    </row>
    <row r="179" spans="1:10" ht="25.5">
      <c r="A179" s="21"/>
      <c r="B179" s="20"/>
      <c r="C179" s="8" t="s">
        <v>46</v>
      </c>
      <c r="D179" s="15">
        <f>E179+F179+G179+H179+I179</f>
        <v>1350</v>
      </c>
      <c r="E179" s="15">
        <v>450</v>
      </c>
      <c r="F179" s="15">
        <v>450</v>
      </c>
      <c r="G179" s="15">
        <v>450</v>
      </c>
      <c r="H179" s="15">
        <v>0</v>
      </c>
      <c r="I179" s="15">
        <v>0</v>
      </c>
      <c r="J179" s="6"/>
    </row>
    <row r="180" spans="1:10" ht="24.75" customHeight="1">
      <c r="A180" s="21"/>
      <c r="B180" s="20"/>
      <c r="C180" s="8" t="s">
        <v>8</v>
      </c>
      <c r="D180" s="15">
        <f>E180+F180+G180+H180+I180</f>
        <v>2496</v>
      </c>
      <c r="E180" s="15">
        <v>896</v>
      </c>
      <c r="F180" s="15">
        <v>800</v>
      </c>
      <c r="G180" s="15">
        <v>800</v>
      </c>
      <c r="H180" s="15">
        <v>0</v>
      </c>
      <c r="I180" s="15">
        <v>0</v>
      </c>
      <c r="J180" s="6"/>
    </row>
    <row r="181" spans="1:10" ht="64.5" customHeight="1">
      <c r="A181" s="21" t="s">
        <v>47</v>
      </c>
      <c r="B181" s="20" t="s">
        <v>1</v>
      </c>
      <c r="C181" s="7" t="s">
        <v>23</v>
      </c>
      <c r="D181" s="15"/>
      <c r="E181" s="15"/>
      <c r="F181" s="15"/>
      <c r="G181" s="15"/>
      <c r="H181" s="15"/>
      <c r="I181" s="15"/>
      <c r="J181" s="6"/>
    </row>
    <row r="182" spans="1:10" ht="25.5">
      <c r="A182" s="21"/>
      <c r="B182" s="20"/>
      <c r="C182" s="8" t="s">
        <v>44</v>
      </c>
      <c r="D182" s="15"/>
      <c r="E182" s="15"/>
      <c r="F182" s="15"/>
      <c r="G182" s="15"/>
      <c r="H182" s="15"/>
      <c r="I182" s="15"/>
      <c r="J182" s="6"/>
    </row>
    <row r="183" spans="1:10" ht="51">
      <c r="A183" s="21"/>
      <c r="B183" s="20"/>
      <c r="C183" s="8" t="s">
        <v>40</v>
      </c>
      <c r="D183" s="15"/>
      <c r="E183" s="15"/>
      <c r="F183" s="15"/>
      <c r="G183" s="15"/>
      <c r="H183" s="15"/>
      <c r="I183" s="15"/>
      <c r="J183" s="6"/>
    </row>
    <row r="184" spans="1:10">
      <c r="A184" s="21"/>
      <c r="B184" s="20"/>
      <c r="C184" s="8" t="s">
        <v>8</v>
      </c>
      <c r="D184" s="15"/>
      <c r="E184" s="15"/>
      <c r="F184" s="15"/>
      <c r="G184" s="15"/>
      <c r="H184" s="15"/>
      <c r="I184" s="15"/>
      <c r="J184" s="6"/>
    </row>
    <row r="185" spans="1:10">
      <c r="A185" s="21"/>
      <c r="B185" s="20"/>
      <c r="C185" s="8"/>
      <c r="D185" s="15"/>
      <c r="E185" s="15"/>
      <c r="F185" s="15"/>
      <c r="G185" s="15"/>
      <c r="H185" s="15"/>
      <c r="I185" s="15"/>
      <c r="J185" s="6"/>
    </row>
    <row r="186" spans="1:10" ht="15.75" customHeight="1">
      <c r="A186" s="21" t="s">
        <v>73</v>
      </c>
      <c r="B186" s="20" t="s">
        <v>1</v>
      </c>
      <c r="C186" s="8" t="s">
        <v>23</v>
      </c>
      <c r="D186" s="15">
        <v>850</v>
      </c>
      <c r="E186" s="15">
        <v>850</v>
      </c>
      <c r="F186" s="15"/>
      <c r="G186" s="15"/>
      <c r="H186" s="15"/>
      <c r="I186" s="15"/>
      <c r="J186" s="6"/>
    </row>
    <row r="187" spans="1:10">
      <c r="A187" s="21"/>
      <c r="B187" s="20"/>
      <c r="C187" s="21" t="s">
        <v>18</v>
      </c>
      <c r="D187" s="19"/>
      <c r="E187" s="19"/>
      <c r="F187" s="19"/>
      <c r="G187" s="19"/>
      <c r="H187" s="19"/>
      <c r="I187" s="19"/>
      <c r="J187" s="6"/>
    </row>
    <row r="188" spans="1:10">
      <c r="A188" s="21"/>
      <c r="B188" s="20"/>
      <c r="C188" s="21"/>
      <c r="D188" s="19"/>
      <c r="E188" s="19"/>
      <c r="F188" s="19"/>
      <c r="G188" s="19"/>
      <c r="H188" s="19"/>
      <c r="I188" s="19"/>
      <c r="J188" s="6"/>
    </row>
    <row r="189" spans="1:10" ht="15" customHeight="1">
      <c r="A189" s="21"/>
      <c r="B189" s="20"/>
      <c r="C189" s="21" t="s">
        <v>26</v>
      </c>
      <c r="D189" s="19">
        <v>850</v>
      </c>
      <c r="E189" s="19">
        <v>850</v>
      </c>
      <c r="F189" s="19"/>
      <c r="G189" s="19"/>
      <c r="H189" s="19"/>
      <c r="I189" s="19"/>
      <c r="J189" s="6"/>
    </row>
    <row r="190" spans="1:10">
      <c r="A190" s="21"/>
      <c r="B190" s="20"/>
      <c r="C190" s="21"/>
      <c r="D190" s="19"/>
      <c r="E190" s="19"/>
      <c r="F190" s="19"/>
      <c r="G190" s="19"/>
      <c r="H190" s="19"/>
      <c r="I190" s="19"/>
      <c r="J190" s="6"/>
    </row>
    <row r="191" spans="1:10" ht="34.5" customHeight="1">
      <c r="A191" s="24" t="s">
        <v>89</v>
      </c>
      <c r="B191" s="26" t="str">
        <f>$B$186</f>
        <v>Управление ЖКХ и промышленности администрации Ртищевского муниципального района</v>
      </c>
      <c r="C191" s="8" t="s">
        <v>23</v>
      </c>
      <c r="D191" s="15">
        <v>74.5</v>
      </c>
      <c r="E191" s="15">
        <v>74.5</v>
      </c>
      <c r="F191" s="15"/>
      <c r="G191" s="15"/>
      <c r="H191" s="15"/>
      <c r="I191" s="15"/>
      <c r="J191" s="6"/>
    </row>
    <row r="192" spans="1:10" ht="39" customHeight="1">
      <c r="A192" s="25"/>
      <c r="B192" s="27"/>
      <c r="C192" s="8" t="s">
        <v>61</v>
      </c>
      <c r="D192" s="15">
        <v>74.5</v>
      </c>
      <c r="E192" s="15">
        <v>74.5</v>
      </c>
      <c r="F192" s="15"/>
      <c r="G192" s="15"/>
      <c r="H192" s="15"/>
      <c r="I192" s="15"/>
      <c r="J192" s="6"/>
    </row>
    <row r="193" spans="1:10">
      <c r="A193" s="22" t="s">
        <v>48</v>
      </c>
      <c r="B193" s="22" t="s">
        <v>1</v>
      </c>
      <c r="C193" s="13" t="s">
        <v>2</v>
      </c>
      <c r="D193" s="16">
        <v>11354</v>
      </c>
      <c r="E193" s="16">
        <v>5554</v>
      </c>
      <c r="F193" s="16">
        <v>2900</v>
      </c>
      <c r="G193" s="16">
        <v>2900</v>
      </c>
      <c r="H193" s="16">
        <v>0</v>
      </c>
      <c r="I193" s="16">
        <v>0</v>
      </c>
      <c r="J193" s="6"/>
    </row>
    <row r="194" spans="1:10">
      <c r="A194" s="22"/>
      <c r="B194" s="22"/>
      <c r="C194" s="13" t="s">
        <v>18</v>
      </c>
      <c r="D194" s="16">
        <v>11354</v>
      </c>
      <c r="E194" s="16">
        <v>5554</v>
      </c>
      <c r="F194" s="16">
        <v>2900</v>
      </c>
      <c r="G194" s="16">
        <v>2900</v>
      </c>
      <c r="H194" s="16">
        <v>0</v>
      </c>
      <c r="I194" s="16">
        <v>0</v>
      </c>
      <c r="J194" s="6"/>
    </row>
    <row r="195" spans="1:10" ht="25.5">
      <c r="A195" s="22"/>
      <c r="B195" s="22"/>
      <c r="C195" s="13" t="s">
        <v>44</v>
      </c>
      <c r="D195" s="16"/>
      <c r="E195" s="16"/>
      <c r="F195" s="16"/>
      <c r="G195" s="16"/>
      <c r="H195" s="16"/>
      <c r="I195" s="16"/>
      <c r="J195" s="6"/>
    </row>
    <row r="196" spans="1:10" ht="25.5">
      <c r="A196" s="22"/>
      <c r="B196" s="22"/>
      <c r="C196" s="13" t="s">
        <v>9</v>
      </c>
      <c r="D196" s="16"/>
      <c r="E196" s="16"/>
      <c r="F196" s="16"/>
      <c r="G196" s="16"/>
      <c r="H196" s="16"/>
      <c r="I196" s="16"/>
      <c r="J196" s="6"/>
    </row>
    <row r="197" spans="1:10">
      <c r="A197" s="22"/>
      <c r="B197" s="22"/>
      <c r="C197" s="13" t="s">
        <v>10</v>
      </c>
      <c r="D197" s="16"/>
      <c r="E197" s="16"/>
      <c r="F197" s="16"/>
      <c r="G197" s="16"/>
      <c r="H197" s="16"/>
      <c r="I197" s="16"/>
      <c r="J197" s="6"/>
    </row>
    <row r="198" spans="1:10" ht="25.5">
      <c r="A198" s="22"/>
      <c r="B198" s="22"/>
      <c r="C198" s="13" t="s">
        <v>49</v>
      </c>
      <c r="D198" s="16"/>
      <c r="E198" s="16"/>
      <c r="F198" s="16"/>
      <c r="G198" s="16"/>
      <c r="H198" s="16"/>
      <c r="I198" s="16"/>
      <c r="J198" s="6"/>
    </row>
    <row r="199" spans="1:10">
      <c r="A199" s="21" t="s">
        <v>50</v>
      </c>
      <c r="B199" s="20" t="s">
        <v>1</v>
      </c>
      <c r="C199" s="8" t="s">
        <v>2</v>
      </c>
      <c r="D199" s="15">
        <f>SUM(E199+F199+G199+H199+I199)</f>
        <v>11354</v>
      </c>
      <c r="E199" s="15">
        <f>E200</f>
        <v>5554</v>
      </c>
      <c r="F199" s="15">
        <f>F200</f>
        <v>2900</v>
      </c>
      <c r="G199" s="15">
        <f>G200</f>
        <v>2900</v>
      </c>
      <c r="H199" s="15">
        <f>H200</f>
        <v>0</v>
      </c>
      <c r="I199" s="15">
        <f>I200</f>
        <v>0</v>
      </c>
      <c r="J199" s="6"/>
    </row>
    <row r="200" spans="1:10">
      <c r="A200" s="21"/>
      <c r="B200" s="20"/>
      <c r="C200" s="8" t="s">
        <v>18</v>
      </c>
      <c r="D200" s="15">
        <f>SUM(E200+F200+G200+H200+I200)</f>
        <v>11354</v>
      </c>
      <c r="E200" s="15">
        <v>5554</v>
      </c>
      <c r="F200" s="15">
        <v>2900</v>
      </c>
      <c r="G200" s="15">
        <v>2900</v>
      </c>
      <c r="H200" s="15">
        <v>0</v>
      </c>
      <c r="I200" s="15">
        <v>0</v>
      </c>
      <c r="J200" s="6"/>
    </row>
    <row r="201" spans="1:10" ht="25.5">
      <c r="A201" s="21"/>
      <c r="B201" s="20"/>
      <c r="C201" s="8" t="s">
        <v>44</v>
      </c>
      <c r="D201" s="15"/>
      <c r="E201" s="15"/>
      <c r="F201" s="15"/>
      <c r="G201" s="15"/>
      <c r="H201" s="15"/>
      <c r="I201" s="15"/>
      <c r="J201" s="6"/>
    </row>
    <row r="202" spans="1:10" ht="25.5">
      <c r="A202" s="21"/>
      <c r="B202" s="20"/>
      <c r="C202" s="8" t="s">
        <v>9</v>
      </c>
      <c r="D202" s="15"/>
      <c r="E202" s="15"/>
      <c r="F202" s="15"/>
      <c r="G202" s="15"/>
      <c r="H202" s="15"/>
      <c r="I202" s="15"/>
      <c r="J202" s="6"/>
    </row>
    <row r="203" spans="1:10">
      <c r="A203" s="21"/>
      <c r="B203" s="20"/>
      <c r="C203" s="8" t="s">
        <v>10</v>
      </c>
      <c r="D203" s="15"/>
      <c r="E203" s="15"/>
      <c r="F203" s="15"/>
      <c r="G203" s="15"/>
      <c r="H203" s="15"/>
      <c r="I203" s="15"/>
      <c r="J203" s="6"/>
    </row>
    <row r="204" spans="1:10">
      <c r="A204" s="21"/>
      <c r="B204" s="20"/>
      <c r="C204" s="21" t="s">
        <v>11</v>
      </c>
      <c r="D204" s="19"/>
      <c r="E204" s="19"/>
      <c r="F204" s="19"/>
      <c r="G204" s="19"/>
      <c r="H204" s="19"/>
      <c r="I204" s="19"/>
      <c r="J204" s="6"/>
    </row>
    <row r="205" spans="1:10">
      <c r="A205" s="21"/>
      <c r="B205" s="20"/>
      <c r="C205" s="21"/>
      <c r="D205" s="19"/>
      <c r="E205" s="19"/>
      <c r="F205" s="19"/>
      <c r="G205" s="19"/>
      <c r="H205" s="19"/>
      <c r="I205" s="19"/>
      <c r="J205" s="6"/>
    </row>
    <row r="206" spans="1:10">
      <c r="A206" s="22" t="s">
        <v>51</v>
      </c>
      <c r="B206" s="22" t="s">
        <v>1</v>
      </c>
      <c r="C206" s="13" t="s">
        <v>2</v>
      </c>
      <c r="D206" s="16">
        <f>E206</f>
        <v>11989.8</v>
      </c>
      <c r="E206" s="16">
        <f>E212+E218</f>
        <v>11989.8</v>
      </c>
      <c r="F206" s="16">
        <f t="shared" ref="F206:I207" si="3">F212</f>
        <v>0</v>
      </c>
      <c r="G206" s="16">
        <f t="shared" si="3"/>
        <v>0</v>
      </c>
      <c r="H206" s="16">
        <f t="shared" si="3"/>
        <v>0</v>
      </c>
      <c r="I206" s="16">
        <f t="shared" si="3"/>
        <v>0</v>
      </c>
      <c r="J206" s="6"/>
    </row>
    <row r="207" spans="1:10">
      <c r="A207" s="22"/>
      <c r="B207" s="22"/>
      <c r="C207" s="13" t="s">
        <v>18</v>
      </c>
      <c r="D207" s="16">
        <f>E207</f>
        <v>11989.8</v>
      </c>
      <c r="E207" s="16">
        <f>E213+E219</f>
        <v>11989.8</v>
      </c>
      <c r="F207" s="16">
        <f t="shared" si="3"/>
        <v>0</v>
      </c>
      <c r="G207" s="16">
        <f t="shared" si="3"/>
        <v>0</v>
      </c>
      <c r="H207" s="16">
        <f t="shared" si="3"/>
        <v>0</v>
      </c>
      <c r="I207" s="16">
        <f t="shared" si="3"/>
        <v>0</v>
      </c>
      <c r="J207" s="6"/>
    </row>
    <row r="208" spans="1:10" ht="25.5">
      <c r="A208" s="22"/>
      <c r="B208" s="22"/>
      <c r="C208" s="13" t="s">
        <v>44</v>
      </c>
      <c r="D208" s="16"/>
      <c r="E208" s="16"/>
      <c r="F208" s="16"/>
      <c r="G208" s="16"/>
      <c r="H208" s="16"/>
      <c r="I208" s="16"/>
      <c r="J208" s="6"/>
    </row>
    <row r="209" spans="1:10" ht="25.5">
      <c r="A209" s="22"/>
      <c r="B209" s="22"/>
      <c r="C209" s="13" t="s">
        <v>9</v>
      </c>
      <c r="D209" s="16"/>
      <c r="E209" s="16"/>
      <c r="F209" s="16"/>
      <c r="G209" s="16"/>
      <c r="H209" s="16"/>
      <c r="I209" s="16"/>
      <c r="J209" s="6"/>
    </row>
    <row r="210" spans="1:10">
      <c r="A210" s="22"/>
      <c r="B210" s="22"/>
      <c r="C210" s="13" t="s">
        <v>10</v>
      </c>
      <c r="D210" s="16"/>
      <c r="E210" s="16"/>
      <c r="F210" s="16"/>
      <c r="G210" s="16"/>
      <c r="H210" s="16"/>
      <c r="I210" s="16"/>
      <c r="J210" s="6"/>
    </row>
    <row r="211" spans="1:10" ht="25.5">
      <c r="A211" s="22"/>
      <c r="B211" s="22"/>
      <c r="C211" s="13" t="s">
        <v>11</v>
      </c>
      <c r="D211" s="16"/>
      <c r="E211" s="16"/>
      <c r="F211" s="16"/>
      <c r="G211" s="16"/>
      <c r="H211" s="16"/>
      <c r="I211" s="16"/>
      <c r="J211" s="6"/>
    </row>
    <row r="212" spans="1:10">
      <c r="A212" s="8" t="s">
        <v>52</v>
      </c>
      <c r="B212" s="20" t="s">
        <v>1</v>
      </c>
      <c r="C212" s="8" t="s">
        <v>2</v>
      </c>
      <c r="D212" s="15">
        <f>E212</f>
        <v>6626.4</v>
      </c>
      <c r="E212" s="15">
        <f>E213</f>
        <v>6626.4</v>
      </c>
      <c r="F212" s="15">
        <f>F213</f>
        <v>0</v>
      </c>
      <c r="G212" s="15">
        <f>G213</f>
        <v>0</v>
      </c>
      <c r="H212" s="15">
        <f>H213</f>
        <v>0</v>
      </c>
      <c r="I212" s="15">
        <f>I213</f>
        <v>0</v>
      </c>
      <c r="J212" s="6"/>
    </row>
    <row r="213" spans="1:10" ht="63.75">
      <c r="A213" s="8" t="s">
        <v>53</v>
      </c>
      <c r="B213" s="20"/>
      <c r="C213" s="8" t="s">
        <v>18</v>
      </c>
      <c r="D213" s="15">
        <f>E213</f>
        <v>6626.4</v>
      </c>
      <c r="E213" s="15">
        <v>6626.4</v>
      </c>
      <c r="F213" s="15">
        <v>0</v>
      </c>
      <c r="G213" s="15">
        <v>0</v>
      </c>
      <c r="H213" s="15">
        <v>0</v>
      </c>
      <c r="I213" s="15">
        <v>0</v>
      </c>
      <c r="J213" s="6"/>
    </row>
    <row r="214" spans="1:10" ht="25.5">
      <c r="A214" s="14"/>
      <c r="B214" s="20"/>
      <c r="C214" s="8" t="s">
        <v>44</v>
      </c>
      <c r="D214" s="15"/>
      <c r="E214" s="15"/>
      <c r="F214" s="15"/>
      <c r="G214" s="15"/>
      <c r="H214" s="15"/>
      <c r="I214" s="15"/>
      <c r="J214" s="6"/>
    </row>
    <row r="215" spans="1:10" ht="25.5">
      <c r="A215" s="14"/>
      <c r="B215" s="20"/>
      <c r="C215" s="8" t="s">
        <v>9</v>
      </c>
      <c r="D215" s="15"/>
      <c r="E215" s="15"/>
      <c r="F215" s="15"/>
      <c r="G215" s="15"/>
      <c r="H215" s="15"/>
      <c r="I215" s="15"/>
      <c r="J215" s="6"/>
    </row>
    <row r="216" spans="1:10">
      <c r="A216" s="14"/>
      <c r="B216" s="20"/>
      <c r="C216" s="8" t="s">
        <v>10</v>
      </c>
      <c r="D216" s="15"/>
      <c r="E216" s="15"/>
      <c r="F216" s="15"/>
      <c r="G216" s="15"/>
      <c r="H216" s="15"/>
      <c r="I216" s="15"/>
      <c r="J216" s="6"/>
    </row>
    <row r="217" spans="1:10" ht="25.5">
      <c r="A217" s="14"/>
      <c r="B217" s="20"/>
      <c r="C217" s="8" t="s">
        <v>11</v>
      </c>
      <c r="D217" s="15"/>
      <c r="E217" s="15"/>
      <c r="F217" s="15"/>
      <c r="G217" s="15"/>
      <c r="H217" s="15"/>
      <c r="I217" s="15"/>
      <c r="J217" s="6"/>
    </row>
    <row r="218" spans="1:10">
      <c r="A218" s="8" t="s">
        <v>90</v>
      </c>
      <c r="B218" s="20" t="s">
        <v>1</v>
      </c>
      <c r="C218" s="8" t="s">
        <v>2</v>
      </c>
      <c r="D218" s="15">
        <f>E218</f>
        <v>5363.4</v>
      </c>
      <c r="E218" s="15">
        <f>E219</f>
        <v>5363.4</v>
      </c>
      <c r="F218" s="15">
        <f>F219</f>
        <v>0</v>
      </c>
      <c r="G218" s="15">
        <f>G219</f>
        <v>0</v>
      </c>
      <c r="H218" s="15">
        <f>H219</f>
        <v>0</v>
      </c>
      <c r="I218" s="15">
        <f>I219</f>
        <v>0</v>
      </c>
      <c r="J218" s="6"/>
    </row>
    <row r="219" spans="1:10" ht="63.75">
      <c r="A219" s="8" t="s">
        <v>53</v>
      </c>
      <c r="B219" s="20"/>
      <c r="C219" s="8" t="s">
        <v>18</v>
      </c>
      <c r="D219" s="15">
        <f>E219</f>
        <v>5363.4</v>
      </c>
      <c r="E219" s="15">
        <v>5363.4</v>
      </c>
      <c r="F219" s="15">
        <v>0</v>
      </c>
      <c r="G219" s="15">
        <v>0</v>
      </c>
      <c r="H219" s="15">
        <v>0</v>
      </c>
      <c r="I219" s="15">
        <v>0</v>
      </c>
      <c r="J219" s="6"/>
    </row>
    <row r="220" spans="1:10" ht="25.5">
      <c r="A220" s="14"/>
      <c r="B220" s="20"/>
      <c r="C220" s="8" t="s">
        <v>44</v>
      </c>
      <c r="D220" s="15"/>
      <c r="E220" s="15"/>
      <c r="F220" s="15"/>
      <c r="G220" s="15"/>
      <c r="H220" s="15"/>
      <c r="I220" s="15"/>
      <c r="J220" s="6"/>
    </row>
    <row r="221" spans="1:10" ht="25.5">
      <c r="A221" s="14"/>
      <c r="B221" s="20"/>
      <c r="C221" s="8" t="s">
        <v>9</v>
      </c>
      <c r="D221" s="15"/>
      <c r="E221" s="15"/>
      <c r="F221" s="15"/>
      <c r="G221" s="15"/>
      <c r="H221" s="15"/>
      <c r="I221" s="15"/>
      <c r="J221" s="6"/>
    </row>
    <row r="222" spans="1:10">
      <c r="A222" s="14"/>
      <c r="B222" s="20"/>
      <c r="C222" s="8" t="s">
        <v>10</v>
      </c>
      <c r="D222" s="15"/>
      <c r="E222" s="15"/>
      <c r="F222" s="15"/>
      <c r="G222" s="15"/>
      <c r="H222" s="15"/>
      <c r="I222" s="15"/>
      <c r="J222" s="6"/>
    </row>
    <row r="223" spans="1:10" ht="25.5">
      <c r="A223" s="14"/>
      <c r="B223" s="20"/>
      <c r="C223" s="8" t="s">
        <v>11</v>
      </c>
      <c r="D223" s="15"/>
      <c r="E223" s="15"/>
      <c r="F223" s="15"/>
      <c r="G223" s="15"/>
      <c r="H223" s="15"/>
      <c r="I223" s="15"/>
      <c r="J223" s="6"/>
    </row>
    <row r="224" spans="1:10">
      <c r="A224" s="14"/>
      <c r="B224" s="7"/>
      <c r="C224" s="8"/>
      <c r="D224" s="15"/>
      <c r="E224" s="15"/>
      <c r="F224" s="15"/>
      <c r="G224" s="15"/>
      <c r="H224" s="15"/>
      <c r="I224" s="15"/>
      <c r="J224" s="6"/>
    </row>
    <row r="225" spans="1:10">
      <c r="A225" s="21" t="s">
        <v>54</v>
      </c>
      <c r="B225" s="20" t="s">
        <v>1</v>
      </c>
      <c r="C225" s="8" t="s">
        <v>2</v>
      </c>
      <c r="D225" s="15"/>
      <c r="E225" s="15"/>
      <c r="F225" s="15"/>
      <c r="G225" s="15"/>
      <c r="H225" s="15"/>
      <c r="I225" s="15"/>
      <c r="J225" s="6"/>
    </row>
    <row r="226" spans="1:10">
      <c r="A226" s="21"/>
      <c r="B226" s="20"/>
      <c r="C226" s="8" t="s">
        <v>18</v>
      </c>
      <c r="D226" s="15"/>
      <c r="E226" s="15"/>
      <c r="F226" s="15"/>
      <c r="G226" s="15"/>
      <c r="H226" s="15"/>
      <c r="I226" s="15"/>
      <c r="J226" s="6"/>
    </row>
    <row r="227" spans="1:10">
      <c r="A227" s="21"/>
      <c r="B227" s="20"/>
      <c r="C227" s="8" t="s">
        <v>34</v>
      </c>
      <c r="D227" s="19"/>
      <c r="E227" s="19"/>
      <c r="F227" s="19"/>
      <c r="G227" s="19"/>
      <c r="H227" s="19"/>
      <c r="I227" s="19"/>
      <c r="J227" s="6"/>
    </row>
    <row r="228" spans="1:10">
      <c r="A228" s="21"/>
      <c r="B228" s="20"/>
      <c r="C228" s="8" t="s">
        <v>35</v>
      </c>
      <c r="D228" s="19"/>
      <c r="E228" s="19"/>
      <c r="F228" s="19"/>
      <c r="G228" s="19"/>
      <c r="H228" s="19"/>
      <c r="I228" s="19"/>
      <c r="J228" s="6"/>
    </row>
    <row r="229" spans="1:10" ht="25.5">
      <c r="A229" s="21"/>
      <c r="B229" s="20"/>
      <c r="C229" s="8" t="s">
        <v>9</v>
      </c>
      <c r="D229" s="15"/>
      <c r="E229" s="15"/>
      <c r="F229" s="15"/>
      <c r="G229" s="15"/>
      <c r="H229" s="15"/>
      <c r="I229" s="15"/>
      <c r="J229" s="6"/>
    </row>
    <row r="230" spans="1:10">
      <c r="A230" s="21"/>
      <c r="B230" s="20"/>
      <c r="C230" s="8" t="s">
        <v>10</v>
      </c>
      <c r="D230" s="15"/>
      <c r="E230" s="15"/>
      <c r="F230" s="15"/>
      <c r="G230" s="15"/>
      <c r="H230" s="15"/>
      <c r="I230" s="15"/>
      <c r="J230" s="6"/>
    </row>
    <row r="231" spans="1:10" ht="25.5">
      <c r="A231" s="21"/>
      <c r="B231" s="20"/>
      <c r="C231" s="8" t="s">
        <v>11</v>
      </c>
      <c r="D231" s="15"/>
      <c r="E231" s="15"/>
      <c r="F231" s="15"/>
      <c r="G231" s="15"/>
      <c r="H231" s="15"/>
      <c r="I231" s="15"/>
      <c r="J231" s="6"/>
    </row>
    <row r="232" spans="1:10">
      <c r="A232" s="21" t="s">
        <v>55</v>
      </c>
      <c r="B232" s="20" t="s">
        <v>1</v>
      </c>
      <c r="C232" s="21" t="s">
        <v>2</v>
      </c>
      <c r="D232" s="19"/>
      <c r="E232" s="19"/>
      <c r="F232" s="19"/>
      <c r="G232" s="19"/>
      <c r="H232" s="19"/>
      <c r="I232" s="19"/>
      <c r="J232" s="6"/>
    </row>
    <row r="233" spans="1:10">
      <c r="A233" s="21"/>
      <c r="B233" s="20"/>
      <c r="C233" s="21"/>
      <c r="D233" s="19"/>
      <c r="E233" s="19"/>
      <c r="F233" s="19"/>
      <c r="G233" s="19"/>
      <c r="H233" s="19"/>
      <c r="I233" s="19"/>
      <c r="J233" s="6"/>
    </row>
    <row r="234" spans="1:10">
      <c r="A234" s="21"/>
      <c r="B234" s="20"/>
      <c r="C234" s="21"/>
      <c r="D234" s="19"/>
      <c r="E234" s="19"/>
      <c r="F234" s="19"/>
      <c r="G234" s="19"/>
      <c r="H234" s="19"/>
      <c r="I234" s="19"/>
      <c r="J234" s="6"/>
    </row>
    <row r="235" spans="1:10">
      <c r="A235" s="21"/>
      <c r="B235" s="20"/>
      <c r="C235" s="8" t="s">
        <v>18</v>
      </c>
      <c r="D235" s="15"/>
      <c r="E235" s="15"/>
      <c r="F235" s="15"/>
      <c r="G235" s="15"/>
      <c r="H235" s="15"/>
      <c r="I235" s="15"/>
      <c r="J235" s="6"/>
    </row>
    <row r="236" spans="1:10" ht="25.5">
      <c r="A236" s="21"/>
      <c r="B236" s="20"/>
      <c r="C236" s="8" t="s">
        <v>44</v>
      </c>
      <c r="D236" s="15"/>
      <c r="E236" s="15"/>
      <c r="F236" s="15"/>
      <c r="G236" s="15"/>
      <c r="H236" s="15"/>
      <c r="I236" s="15"/>
      <c r="J236" s="6"/>
    </row>
    <row r="237" spans="1:10" ht="25.5">
      <c r="A237" s="21"/>
      <c r="B237" s="20"/>
      <c r="C237" s="8" t="s">
        <v>9</v>
      </c>
      <c r="D237" s="15"/>
      <c r="E237" s="15"/>
      <c r="F237" s="15"/>
      <c r="G237" s="15"/>
      <c r="H237" s="15"/>
      <c r="I237" s="15"/>
      <c r="J237" s="6"/>
    </row>
    <row r="238" spans="1:10">
      <c r="A238" s="21"/>
      <c r="B238" s="20"/>
      <c r="C238" s="8" t="s">
        <v>10</v>
      </c>
      <c r="D238" s="15"/>
      <c r="E238" s="15"/>
      <c r="F238" s="15"/>
      <c r="G238" s="15"/>
      <c r="H238" s="15"/>
      <c r="I238" s="15"/>
      <c r="J238" s="6"/>
    </row>
    <row r="239" spans="1:10" ht="25.5">
      <c r="A239" s="21"/>
      <c r="B239" s="20"/>
      <c r="C239" s="8" t="s">
        <v>11</v>
      </c>
      <c r="D239" s="15"/>
      <c r="E239" s="15"/>
      <c r="F239" s="15"/>
      <c r="G239" s="15"/>
      <c r="H239" s="15"/>
      <c r="I239" s="15"/>
      <c r="J239" s="6"/>
    </row>
    <row r="240" spans="1:10">
      <c r="A240" s="21" t="s">
        <v>56</v>
      </c>
      <c r="B240" s="20" t="s">
        <v>1</v>
      </c>
      <c r="C240" s="8" t="s">
        <v>2</v>
      </c>
      <c r="D240" s="15"/>
      <c r="E240" s="15"/>
      <c r="F240" s="15"/>
      <c r="G240" s="15"/>
      <c r="H240" s="15"/>
      <c r="I240" s="15"/>
      <c r="J240" s="6"/>
    </row>
    <row r="241" spans="1:10">
      <c r="A241" s="21"/>
      <c r="B241" s="20"/>
      <c r="C241" s="8" t="s">
        <v>18</v>
      </c>
      <c r="D241" s="15"/>
      <c r="E241" s="15"/>
      <c r="F241" s="15"/>
      <c r="G241" s="15"/>
      <c r="H241" s="15"/>
      <c r="I241" s="15"/>
      <c r="J241" s="6"/>
    </row>
    <row r="242" spans="1:10" ht="25.5">
      <c r="A242" s="21"/>
      <c r="B242" s="20"/>
      <c r="C242" s="8" t="s">
        <v>44</v>
      </c>
      <c r="D242" s="15"/>
      <c r="E242" s="15"/>
      <c r="F242" s="15"/>
      <c r="G242" s="15"/>
      <c r="H242" s="15"/>
      <c r="I242" s="15"/>
      <c r="J242" s="6"/>
    </row>
    <row r="243" spans="1:10" ht="25.5">
      <c r="A243" s="21"/>
      <c r="B243" s="20"/>
      <c r="C243" s="8" t="s">
        <v>9</v>
      </c>
      <c r="D243" s="15"/>
      <c r="E243" s="15"/>
      <c r="F243" s="15"/>
      <c r="G243" s="15"/>
      <c r="H243" s="15"/>
      <c r="I243" s="15"/>
      <c r="J243" s="6"/>
    </row>
    <row r="244" spans="1:10">
      <c r="A244" s="21"/>
      <c r="B244" s="20"/>
      <c r="C244" s="8" t="s">
        <v>10</v>
      </c>
      <c r="D244" s="15"/>
      <c r="E244" s="15"/>
      <c r="F244" s="15"/>
      <c r="G244" s="15"/>
      <c r="H244" s="15"/>
      <c r="I244" s="15"/>
      <c r="J244" s="6"/>
    </row>
    <row r="245" spans="1:10" ht="25.5">
      <c r="A245" s="21"/>
      <c r="B245" s="20"/>
      <c r="C245" s="8" t="s">
        <v>11</v>
      </c>
      <c r="D245" s="15"/>
      <c r="E245" s="15"/>
      <c r="F245" s="15"/>
      <c r="G245" s="15"/>
      <c r="H245" s="15"/>
      <c r="I245" s="15"/>
      <c r="J245" s="6"/>
    </row>
    <row r="246" spans="1:10">
      <c r="A246" s="21" t="s">
        <v>57</v>
      </c>
      <c r="B246" s="20" t="s">
        <v>1</v>
      </c>
      <c r="C246" s="8" t="s">
        <v>2</v>
      </c>
      <c r="D246" s="15"/>
      <c r="E246" s="15"/>
      <c r="F246" s="15"/>
      <c r="G246" s="15"/>
      <c r="H246" s="15"/>
      <c r="I246" s="15"/>
      <c r="J246" s="6"/>
    </row>
    <row r="247" spans="1:10">
      <c r="A247" s="21"/>
      <c r="B247" s="20"/>
      <c r="C247" s="8" t="s">
        <v>18</v>
      </c>
      <c r="D247" s="15"/>
      <c r="E247" s="15"/>
      <c r="F247" s="15"/>
      <c r="G247" s="15"/>
      <c r="H247" s="15"/>
      <c r="I247" s="15"/>
      <c r="J247" s="6"/>
    </row>
    <row r="248" spans="1:10" ht="25.5">
      <c r="A248" s="21"/>
      <c r="B248" s="20"/>
      <c r="C248" s="8" t="s">
        <v>44</v>
      </c>
      <c r="D248" s="15"/>
      <c r="E248" s="15"/>
      <c r="F248" s="15"/>
      <c r="G248" s="15"/>
      <c r="H248" s="15"/>
      <c r="I248" s="15"/>
      <c r="J248" s="6"/>
    </row>
    <row r="249" spans="1:10" ht="25.5">
      <c r="A249" s="21"/>
      <c r="B249" s="20"/>
      <c r="C249" s="8" t="s">
        <v>9</v>
      </c>
      <c r="D249" s="15"/>
      <c r="E249" s="15"/>
      <c r="F249" s="15"/>
      <c r="G249" s="15"/>
      <c r="H249" s="15"/>
      <c r="I249" s="15"/>
      <c r="J249" s="6"/>
    </row>
    <row r="250" spans="1:10">
      <c r="A250" s="21"/>
      <c r="B250" s="20"/>
      <c r="C250" s="8" t="s">
        <v>10</v>
      </c>
      <c r="D250" s="15"/>
      <c r="E250" s="15"/>
      <c r="F250" s="15"/>
      <c r="G250" s="15"/>
      <c r="H250" s="15"/>
      <c r="I250" s="15"/>
      <c r="J250" s="6"/>
    </row>
    <row r="251" spans="1:10" ht="25.5">
      <c r="A251" s="21"/>
      <c r="B251" s="20"/>
      <c r="C251" s="8" t="s">
        <v>11</v>
      </c>
      <c r="D251" s="15"/>
      <c r="E251" s="15"/>
      <c r="F251" s="15"/>
      <c r="G251" s="15"/>
      <c r="H251" s="15"/>
      <c r="I251" s="15"/>
      <c r="J251" s="6"/>
    </row>
    <row r="253" spans="1:10">
      <c r="B253" s="18" t="s">
        <v>91</v>
      </c>
      <c r="C253" s="18"/>
      <c r="D253" s="18"/>
      <c r="E253" s="18"/>
      <c r="F253" s="18"/>
      <c r="G253" s="18"/>
    </row>
    <row r="254" spans="1:10">
      <c r="B254" s="18"/>
      <c r="C254" s="18"/>
      <c r="D254" s="18"/>
      <c r="E254" s="18"/>
      <c r="F254" s="18"/>
      <c r="G254" s="18"/>
    </row>
    <row r="255" spans="1:10">
      <c r="B255" s="18"/>
      <c r="C255" s="18"/>
      <c r="D255" s="18"/>
      <c r="E255" s="18"/>
      <c r="F255" s="18"/>
      <c r="G255" s="18"/>
    </row>
  </sheetData>
  <mergeCells count="299">
    <mergeCell ref="C189:C190"/>
    <mergeCell ref="D189:D190"/>
    <mergeCell ref="E189:E190"/>
    <mergeCell ref="F189:F190"/>
    <mergeCell ref="G189:G190"/>
    <mergeCell ref="H189:H190"/>
    <mergeCell ref="I189:I190"/>
    <mergeCell ref="F187:F188"/>
    <mergeCell ref="G187:G188"/>
    <mergeCell ref="H187:H188"/>
    <mergeCell ref="I187:I188"/>
    <mergeCell ref="F1:I1"/>
    <mergeCell ref="H113:H114"/>
    <mergeCell ref="I113:I114"/>
    <mergeCell ref="A112:A114"/>
    <mergeCell ref="C109:C111"/>
    <mergeCell ref="C99:C100"/>
    <mergeCell ref="F113:F114"/>
    <mergeCell ref="F86:F89"/>
    <mergeCell ref="A90:A95"/>
    <mergeCell ref="B104:B125"/>
    <mergeCell ref="A115:A117"/>
    <mergeCell ref="D116:D117"/>
    <mergeCell ref="E116:E117"/>
    <mergeCell ref="F116:F117"/>
    <mergeCell ref="A2:I2"/>
    <mergeCell ref="E99:E100"/>
    <mergeCell ref="G116:G117"/>
    <mergeCell ref="H116:H117"/>
    <mergeCell ref="I116:I117"/>
    <mergeCell ref="A78:A81"/>
    <mergeCell ref="B78:B95"/>
    <mergeCell ref="A82:A89"/>
    <mergeCell ref="C86:C89"/>
    <mergeCell ref="D86:D89"/>
    <mergeCell ref="A104:A111"/>
    <mergeCell ref="I94:I95"/>
    <mergeCell ref="F97:F98"/>
    <mergeCell ref="E86:E89"/>
    <mergeCell ref="G97:G98"/>
    <mergeCell ref="H97:H98"/>
    <mergeCell ref="A96:A103"/>
    <mergeCell ref="B96:B103"/>
    <mergeCell ref="D97:D98"/>
    <mergeCell ref="E97:E98"/>
    <mergeCell ref="D99:D100"/>
    <mergeCell ref="C94:C95"/>
    <mergeCell ref="D94:D95"/>
    <mergeCell ref="E94:E95"/>
    <mergeCell ref="F94:F95"/>
    <mergeCell ref="I97:I98"/>
    <mergeCell ref="G86:G89"/>
    <mergeCell ref="H86:H89"/>
    <mergeCell ref="I86:I89"/>
    <mergeCell ref="G94:G95"/>
    <mergeCell ref="H94:H95"/>
    <mergeCell ref="G109:G111"/>
    <mergeCell ref="H109:H111"/>
    <mergeCell ref="I109:I111"/>
    <mergeCell ref="I99:I100"/>
    <mergeCell ref="H105:H106"/>
    <mergeCell ref="I105:I106"/>
    <mergeCell ref="F99:F100"/>
    <mergeCell ref="G99:G100"/>
    <mergeCell ref="H99:H100"/>
    <mergeCell ref="D109:D111"/>
    <mergeCell ref="E109:E111"/>
    <mergeCell ref="F109:F111"/>
    <mergeCell ref="D105:D106"/>
    <mergeCell ref="E105:E106"/>
    <mergeCell ref="F105:F106"/>
    <mergeCell ref="G105:G106"/>
    <mergeCell ref="C126:C128"/>
    <mergeCell ref="D126:D128"/>
    <mergeCell ref="E126:E128"/>
    <mergeCell ref="F126:F128"/>
    <mergeCell ref="G126:G128"/>
    <mergeCell ref="A132:A134"/>
    <mergeCell ref="C133:C134"/>
    <mergeCell ref="H129:H130"/>
    <mergeCell ref="I129:I130"/>
    <mergeCell ref="H126:H128"/>
    <mergeCell ref="A118:A122"/>
    <mergeCell ref="A123:A125"/>
    <mergeCell ref="D113:D114"/>
    <mergeCell ref="E113:E114"/>
    <mergeCell ref="G113:G114"/>
    <mergeCell ref="A126:A131"/>
    <mergeCell ref="B126:B134"/>
    <mergeCell ref="F135:F137"/>
    <mergeCell ref="G135:G137"/>
    <mergeCell ref="H135:H137"/>
    <mergeCell ref="I135:I137"/>
    <mergeCell ref="I126:I128"/>
    <mergeCell ref="C129:C130"/>
    <mergeCell ref="D129:D130"/>
    <mergeCell ref="E129:E130"/>
    <mergeCell ref="F129:F130"/>
    <mergeCell ref="G129:G130"/>
    <mergeCell ref="D133:D134"/>
    <mergeCell ref="E133:E134"/>
    <mergeCell ref="F133:F134"/>
    <mergeCell ref="G133:G134"/>
    <mergeCell ref="H133:H134"/>
    <mergeCell ref="I133:I134"/>
    <mergeCell ref="F142:F144"/>
    <mergeCell ref="G142:G144"/>
    <mergeCell ref="H142:H144"/>
    <mergeCell ref="I142:I144"/>
    <mergeCell ref="B142:B153"/>
    <mergeCell ref="C142:C144"/>
    <mergeCell ref="D142:D144"/>
    <mergeCell ref="E142:E144"/>
    <mergeCell ref="I147:I149"/>
    <mergeCell ref="C150:C151"/>
    <mergeCell ref="D150:D151"/>
    <mergeCell ref="E150:E151"/>
    <mergeCell ref="F150:F151"/>
    <mergeCell ref="G150:G151"/>
    <mergeCell ref="H150:H151"/>
    <mergeCell ref="I150:I151"/>
    <mergeCell ref="H152:H153"/>
    <mergeCell ref="I152:I153"/>
    <mergeCell ref="B135:B141"/>
    <mergeCell ref="C135:C137"/>
    <mergeCell ref="D135:D137"/>
    <mergeCell ref="E135:E137"/>
    <mergeCell ref="G147:G149"/>
    <mergeCell ref="F152:F153"/>
    <mergeCell ref="G152:G153"/>
    <mergeCell ref="H147:H149"/>
    <mergeCell ref="I154:I155"/>
    <mergeCell ref="I156:I157"/>
    <mergeCell ref="C158:C159"/>
    <mergeCell ref="D158:D159"/>
    <mergeCell ref="E158:E159"/>
    <mergeCell ref="F158:F159"/>
    <mergeCell ref="G158:G159"/>
    <mergeCell ref="H158:H159"/>
    <mergeCell ref="I158:I159"/>
    <mergeCell ref="C156:C157"/>
    <mergeCell ref="A147:A153"/>
    <mergeCell ref="C147:C149"/>
    <mergeCell ref="D147:D149"/>
    <mergeCell ref="E147:E149"/>
    <mergeCell ref="F147:F149"/>
    <mergeCell ref="D152:D153"/>
    <mergeCell ref="E152:E153"/>
    <mergeCell ref="G156:G157"/>
    <mergeCell ref="H156:H157"/>
    <mergeCell ref="D162:D164"/>
    <mergeCell ref="E162:E164"/>
    <mergeCell ref="F162:F164"/>
    <mergeCell ref="G162:G164"/>
    <mergeCell ref="D156:D157"/>
    <mergeCell ref="E156:E157"/>
    <mergeCell ref="F156:F157"/>
    <mergeCell ref="F160:F161"/>
    <mergeCell ref="G160:G161"/>
    <mergeCell ref="H160:H161"/>
    <mergeCell ref="I160:I161"/>
    <mergeCell ref="H162:H164"/>
    <mergeCell ref="I162:I164"/>
    <mergeCell ref="I167:I168"/>
    <mergeCell ref="C169:C170"/>
    <mergeCell ref="D169:D170"/>
    <mergeCell ref="C172:C173"/>
    <mergeCell ref="D172:D173"/>
    <mergeCell ref="E172:E173"/>
    <mergeCell ref="F172:F173"/>
    <mergeCell ref="G172:G173"/>
    <mergeCell ref="H172:H173"/>
    <mergeCell ref="I172:I173"/>
    <mergeCell ref="C154:C155"/>
    <mergeCell ref="B206:B211"/>
    <mergeCell ref="B212:B217"/>
    <mergeCell ref="F204:F205"/>
    <mergeCell ref="G204:G205"/>
    <mergeCell ref="I169:I170"/>
    <mergeCell ref="E169:E170"/>
    <mergeCell ref="F169:F170"/>
    <mergeCell ref="G169:G170"/>
    <mergeCell ref="H169:H170"/>
    <mergeCell ref="G154:G155"/>
    <mergeCell ref="H204:H205"/>
    <mergeCell ref="A171:A174"/>
    <mergeCell ref="C167:C168"/>
    <mergeCell ref="D167:D168"/>
    <mergeCell ref="E167:E168"/>
    <mergeCell ref="F167:F168"/>
    <mergeCell ref="G167:G168"/>
    <mergeCell ref="H167:H168"/>
    <mergeCell ref="B154:B174"/>
    <mergeCell ref="H154:H155"/>
    <mergeCell ref="B186:B190"/>
    <mergeCell ref="C187:C188"/>
    <mergeCell ref="D187:D188"/>
    <mergeCell ref="E187:E188"/>
    <mergeCell ref="D160:D161"/>
    <mergeCell ref="E160:E161"/>
    <mergeCell ref="D154:D155"/>
    <mergeCell ref="E154:E155"/>
    <mergeCell ref="F154:F155"/>
    <mergeCell ref="A166:A170"/>
    <mergeCell ref="A186:A190"/>
    <mergeCell ref="A240:A245"/>
    <mergeCell ref="B240:B245"/>
    <mergeCell ref="A193:A198"/>
    <mergeCell ref="B193:B198"/>
    <mergeCell ref="A181:A185"/>
    <mergeCell ref="B181:B185"/>
    <mergeCell ref="A175:A177"/>
    <mergeCell ref="B175:B177"/>
    <mergeCell ref="A246:A251"/>
    <mergeCell ref="B246:B251"/>
    <mergeCell ref="F227:F228"/>
    <mergeCell ref="G227:G228"/>
    <mergeCell ref="D227:D228"/>
    <mergeCell ref="E227:E228"/>
    <mergeCell ref="G232:G234"/>
    <mergeCell ref="I227:I228"/>
    <mergeCell ref="A232:A239"/>
    <mergeCell ref="B232:B239"/>
    <mergeCell ref="C232:C234"/>
    <mergeCell ref="D232:D234"/>
    <mergeCell ref="E232:E234"/>
    <mergeCell ref="F232:F234"/>
    <mergeCell ref="A225:A231"/>
    <mergeCell ref="B225:B231"/>
    <mergeCell ref="H232:H234"/>
    <mergeCell ref="I232:I234"/>
    <mergeCell ref="I204:I205"/>
    <mergeCell ref="A206:A211"/>
    <mergeCell ref="C204:C205"/>
    <mergeCell ref="D204:D205"/>
    <mergeCell ref="E204:E205"/>
    <mergeCell ref="A199:A205"/>
    <mergeCell ref="B199:B205"/>
    <mergeCell ref="H227:H228"/>
    <mergeCell ref="A178:A180"/>
    <mergeCell ref="B178:B180"/>
    <mergeCell ref="A160:A165"/>
    <mergeCell ref="C160:C161"/>
    <mergeCell ref="A19:A24"/>
    <mergeCell ref="B19:B51"/>
    <mergeCell ref="A26:A31"/>
    <mergeCell ref="A32:A36"/>
    <mergeCell ref="A37:A41"/>
    <mergeCell ref="A42:A47"/>
    <mergeCell ref="A135:A141"/>
    <mergeCell ref="H71:H72"/>
    <mergeCell ref="I71:I72"/>
    <mergeCell ref="E71:E72"/>
    <mergeCell ref="A71:A77"/>
    <mergeCell ref="B71:B77"/>
    <mergeCell ref="C71:C72"/>
    <mergeCell ref="D71:D72"/>
    <mergeCell ref="F71:F72"/>
    <mergeCell ref="G71:G72"/>
    <mergeCell ref="B66:B70"/>
    <mergeCell ref="A4:A8"/>
    <mergeCell ref="B4:B8"/>
    <mergeCell ref="C4:C8"/>
    <mergeCell ref="E4:I5"/>
    <mergeCell ref="E6:E8"/>
    <mergeCell ref="I6:I8"/>
    <mergeCell ref="D4:D8"/>
    <mergeCell ref="A48:A53"/>
    <mergeCell ref="B52:B53"/>
    <mergeCell ref="H15:H16"/>
    <mergeCell ref="G17:G18"/>
    <mergeCell ref="B218:B223"/>
    <mergeCell ref="A191:A192"/>
    <mergeCell ref="B191:B192"/>
    <mergeCell ref="F17:F18"/>
    <mergeCell ref="B54:B64"/>
    <mergeCell ref="A55:A59"/>
    <mergeCell ref="A60:A64"/>
    <mergeCell ref="A66:A70"/>
    <mergeCell ref="E17:E18"/>
    <mergeCell ref="H17:H18"/>
    <mergeCell ref="I17:I18"/>
    <mergeCell ref="A10:A18"/>
    <mergeCell ref="C11:C12"/>
    <mergeCell ref="I11:I12"/>
    <mergeCell ref="D15:D16"/>
    <mergeCell ref="E15:E16"/>
    <mergeCell ref="F15:F16"/>
    <mergeCell ref="G15:G16"/>
    <mergeCell ref="B253:G255"/>
    <mergeCell ref="I15:I16"/>
    <mergeCell ref="B10:B18"/>
    <mergeCell ref="D11:D12"/>
    <mergeCell ref="E11:E12"/>
    <mergeCell ref="F11:F12"/>
    <mergeCell ref="G11:G12"/>
    <mergeCell ref="H11:H12"/>
    <mergeCell ref="C17:C18"/>
    <mergeCell ref="D17:D18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2021-07-08T08:46:44Z</cp:lastPrinted>
  <dcterms:created xsi:type="dcterms:W3CDTF">2021-04-06T05:17:41Z</dcterms:created>
  <dcterms:modified xsi:type="dcterms:W3CDTF">2021-07-08T08:47:00Z</dcterms:modified>
</cp:coreProperties>
</file>